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9FF364C5-B085-4605-B12E-63E5BD0B1D91}" xr6:coauthVersionLast="47" xr6:coauthVersionMax="47" xr10:uidLastSave="{00000000-0000-0000-0000-000000000000}"/>
  <bookViews>
    <workbookView xWindow="4584" yWindow="3312" windowWidth="23052" windowHeight="12960" xr2:uid="{00000000-000D-0000-FFFF-FFFF00000000}"/>
  </bookViews>
  <sheets>
    <sheet name="Практическая работа 4" sheetId="2" r:id="rId1"/>
    <sheet name="Быстрый анализ" sheetId="7" r:id="rId2"/>
    <sheet name="Функция СЧЁТЕСЛИ" sheetId="3" r:id="rId3"/>
    <sheet name="Функция СЧЁТЕСЛИМН" sheetId="4" r:id="rId4"/>
    <sheet name="Функция СУММЕСЛИ" sheetId="5" r:id="rId5"/>
    <sheet name="Функция СУММЕСЛИМН" sheetId="6" r:id="rId6"/>
    <sheet name="Контакты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5" l="1"/>
  <c r="J15" i="6" l="1"/>
  <c r="J15" i="5"/>
  <c r="J15" i="4"/>
  <c r="J19" i="3"/>
  <c r="J15" i="3"/>
</calcChain>
</file>

<file path=xl/sharedStrings.xml><?xml version="1.0" encoding="utf-8"?>
<sst xmlns="http://schemas.openxmlformats.org/spreadsheetml/2006/main" count="368" uniqueCount="61">
  <si>
    <t>№</t>
  </si>
  <si>
    <t>ФИО</t>
  </si>
  <si>
    <t>Пол</t>
  </si>
  <si>
    <t>Дата рождения</t>
  </si>
  <si>
    <t>Город</t>
  </si>
  <si>
    <t>Оклад</t>
  </si>
  <si>
    <t>Иванов Иван Иванович</t>
  </si>
  <si>
    <t>м</t>
  </si>
  <si>
    <t>Казань</t>
  </si>
  <si>
    <t>Смирнова Анастасия Александровна</t>
  </si>
  <si>
    <t>ж</t>
  </si>
  <si>
    <t>Новосибирск</t>
  </si>
  <si>
    <t>Петров Павел Сергеевич</t>
  </si>
  <si>
    <t>Сидорова Екатерина Дмитриевна</t>
  </si>
  <si>
    <t>Кузнецов Кирилл Владимирович</t>
  </si>
  <si>
    <t>Сочи</t>
  </si>
  <si>
    <t>Соколова Мария Алексеевна</t>
  </si>
  <si>
    <t>Попов Денис Андреевич</t>
  </si>
  <si>
    <t>Лебедева Ольга Николаевна</t>
  </si>
  <si>
    <t>Козлов Артем Сергеевич</t>
  </si>
  <si>
    <t>Новикова Виктория Ивановна</t>
  </si>
  <si>
    <t>Морозов Максим Александрович</t>
  </si>
  <si>
    <t>Волкова Елена Петровна</t>
  </si>
  <si>
    <t>Владивосток</t>
  </si>
  <si>
    <t>Алексеев Илья Алексеевич</t>
  </si>
  <si>
    <t>Количество</t>
  </si>
  <si>
    <t>Зайцева Александра Александровна</t>
  </si>
  <si>
    <t>Мужчин</t>
  </si>
  <si>
    <t>Волкова Елена Алексеевна</t>
  </si>
  <si>
    <t>Женщин</t>
  </si>
  <si>
    <t>Федорова Анастасия Ивановна</t>
  </si>
  <si>
    <t>Сотрудников из Сочи</t>
  </si>
  <si>
    <t>Соловьев Даниил Дмитриевич</t>
  </si>
  <si>
    <t>Сотрудников из Новосибирска</t>
  </si>
  <si>
    <t>Васильева Елизавета Сергеевна</t>
  </si>
  <si>
    <t>Сотрудников с окладом больше 30000</t>
  </si>
  <si>
    <t>Ильина Анна Владимировна</t>
  </si>
  <si>
    <t>Сотрудников с окладом больше 50000</t>
  </si>
  <si>
    <t>Гончарова Арина Владимировна</t>
  </si>
  <si>
    <t>Сотрудников, родившихся после 01.01.1989</t>
  </si>
  <si>
    <t>Мужчин из Сочи</t>
  </si>
  <si>
    <t>Женщин из Сочи</t>
  </si>
  <si>
    <t>Мужчин с окладом более 50000</t>
  </si>
  <si>
    <t>Женщин с окладом более 50000</t>
  </si>
  <si>
    <t>Людей из Сочи с окладом больше 50000</t>
  </si>
  <si>
    <t>Людей из Казани с окладом больше 50000</t>
  </si>
  <si>
    <t>Людей из Новосибирска с окладом больше 50000</t>
  </si>
  <si>
    <t>Суммарная заработная плата</t>
  </si>
  <si>
    <t>Мужчин из Казани</t>
  </si>
  <si>
    <t>Женщин из Казани</t>
  </si>
  <si>
    <t>Мужчин, родившихся после 01.01.1990</t>
  </si>
  <si>
    <t>Женщин, родившихся после 01.01.1990</t>
  </si>
  <si>
    <t>Людей из Новосибирска,  родившихся после 01.01.1991</t>
  </si>
  <si>
    <t>Людей из Сочи,  родившихся после 01.01.1991</t>
  </si>
  <si>
    <t>Людей из Владивостока, родившихся после 01.01.1991</t>
  </si>
  <si>
    <t>Срдений оклад:</t>
  </si>
  <si>
    <t>Количество:</t>
  </si>
  <si>
    <t>Максимальный оклад:</t>
  </si>
  <si>
    <t>Минимальный оклад:</t>
  </si>
  <si>
    <t>Сумма окладов:</t>
  </si>
  <si>
    <t>Аниськин Я.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</si>
</sst>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2" borderId="1" xfId="0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0" fillId="3" borderId="1" xfId="0" applyFill="1" applyBorder="1"/>
    <xf numFmtId="14" fontId="0" fillId="0" borderId="0" xfId="0" applyNumberFormat="1"/>
    <xf numFmtId="0" fontId="0" fillId="4" borderId="1" xfId="0" applyFill="1" applyBorder="1"/>
    <xf numFmtId="0" fontId="0" fillId="5" borderId="1" xfId="0" applyFill="1" applyBorder="1"/>
    <xf numFmtId="0" fontId="2" fillId="0" borderId="0" xfId="0" applyFont="1"/>
    <xf numFmtId="0" fontId="0" fillId="4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1" fillId="0" borderId="0" xfId="1"/>
  </cellXfs>
  <cellStyles count="2">
    <cellStyle name="Обычный" xfId="0" builtinId="0"/>
    <cellStyle name="Обычный 2" xfId="1" xr:uid="{66A0777F-4331-4C47-BAF4-5414A1AFD1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8</xdr:col>
      <xdr:colOff>523875</xdr:colOff>
      <xdr:row>16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9125" y="182880"/>
          <a:ext cx="4781550" cy="274320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Практическая работа 4:</a:t>
          </a:r>
        </a:p>
        <a:p>
          <a:pPr algn="ctr"/>
          <a:r>
            <a:rPr lang="ru-RU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«Анализ данных с применением формул в таблице </a:t>
          </a:r>
          <a:r>
            <a:rPr 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ru-RU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»</a:t>
          </a:r>
          <a:endParaRPr lang="ru-RU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22</xdr:row>
      <xdr:rowOff>19051</xdr:rowOff>
    </xdr:from>
    <xdr:to>
      <xdr:col>2</xdr:col>
      <xdr:colOff>19386</xdr:colOff>
      <xdr:row>27</xdr:row>
      <xdr:rowOff>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424"/>
        <a:stretch/>
      </xdr:blipFill>
      <xdr:spPr>
        <a:xfrm>
          <a:off x="161925" y="4210051"/>
          <a:ext cx="2410161" cy="933450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28</xdr:row>
      <xdr:rowOff>57150</xdr:rowOff>
    </xdr:from>
    <xdr:to>
      <xdr:col>5</xdr:col>
      <xdr:colOff>561975</xdr:colOff>
      <xdr:row>30</xdr:row>
      <xdr:rowOff>123825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38125" y="5391150"/>
          <a:ext cx="5095875" cy="44767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Используя встроенные функции посчитайте</a:t>
          </a:r>
          <a:r>
            <a:rPr lang="ru-RU" sz="1100" baseline="0"/>
            <a:t> значения ячеек в диапазоне </a:t>
          </a:r>
          <a:r>
            <a:rPr lang="en-US" sz="1100" baseline="0"/>
            <a:t>F23:F27</a:t>
          </a:r>
          <a:r>
            <a:rPr lang="ru-RU" sz="1100" baseline="0"/>
            <a:t> по данным из диапазона </a:t>
          </a:r>
          <a:r>
            <a:rPr lang="en-US" sz="1100" baseline="0"/>
            <a:t>F2:F21</a:t>
          </a:r>
          <a:r>
            <a:rPr lang="ru-RU" sz="1100" baseline="0"/>
            <a:t> соответственно названий из диапазона </a:t>
          </a:r>
          <a:r>
            <a:rPr lang="en-US" sz="1100" baseline="0"/>
            <a:t>D23:D27</a:t>
          </a:r>
          <a:endParaRPr lang="ru-RU" sz="1100"/>
        </a:p>
      </xdr:txBody>
    </xdr:sp>
    <xdr:clientData/>
  </xdr:twoCellAnchor>
  <xdr:twoCellAnchor editAs="oneCell">
    <xdr:from>
      <xdr:col>6</xdr:col>
      <xdr:colOff>180975</xdr:colOff>
      <xdr:row>21</xdr:row>
      <xdr:rowOff>47625</xdr:rowOff>
    </xdr:from>
    <xdr:to>
      <xdr:col>8</xdr:col>
      <xdr:colOff>9671</xdr:colOff>
      <xdr:row>27</xdr:row>
      <xdr:rowOff>85890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62600" y="4048125"/>
          <a:ext cx="1047896" cy="1181265"/>
        </a:xfrm>
        <a:prstGeom prst="rect">
          <a:avLst/>
        </a:prstGeom>
      </xdr:spPr>
    </xdr:pic>
    <xdr:clientData/>
  </xdr:twoCellAnchor>
  <xdr:twoCellAnchor>
    <xdr:from>
      <xdr:col>6</xdr:col>
      <xdr:colOff>152400</xdr:colOff>
      <xdr:row>20</xdr:row>
      <xdr:rowOff>114300</xdr:rowOff>
    </xdr:from>
    <xdr:to>
      <xdr:col>12</xdr:col>
      <xdr:colOff>142875</xdr:colOff>
      <xdr:row>30</xdr:row>
      <xdr:rowOff>38100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534025" y="3924300"/>
          <a:ext cx="3648075" cy="1828800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523874</xdr:colOff>
      <xdr:row>0</xdr:row>
      <xdr:rowOff>133351</xdr:rowOff>
    </xdr:from>
    <xdr:to>
      <xdr:col>9</xdr:col>
      <xdr:colOff>819149</xdr:colOff>
      <xdr:row>12</xdr:row>
      <xdr:rowOff>57151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05499" y="133351"/>
          <a:ext cx="4991100" cy="2209800"/>
        </a:xfrm>
        <a:prstGeom prst="rect">
          <a:avLst/>
        </a:prstGeom>
        <a:solidFill>
          <a:schemeClr val="bg1"/>
        </a:solidFill>
        <a:ln w="76200">
          <a:solidFill>
            <a:srgbClr val="FFC0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функцию </a:t>
          </a:r>
          <a:r>
            <a:rPr lang="ru-RU" sz="1900" b="1">
              <a:solidFill>
                <a:schemeClr val="tx1"/>
              </a:solidFill>
              <a:latin typeface="+mn-lt"/>
            </a:rPr>
            <a:t>СЧЁТЕСЛИ</a:t>
          </a:r>
          <a:r>
            <a:rPr lang="ru-RU" sz="1900" b="0">
              <a:solidFill>
                <a:schemeClr val="tx1"/>
              </a:solidFill>
              <a:latin typeface="+mn-lt"/>
            </a:rPr>
            <a:t>, посчитайте и заполните поля, выделенные жёлтым.</a:t>
          </a:r>
        </a:p>
      </xdr:txBody>
    </xdr:sp>
    <xdr:clientData/>
  </xdr:twoCellAnchor>
  <xdr:twoCellAnchor editAs="oneCell">
    <xdr:from>
      <xdr:col>10</xdr:col>
      <xdr:colOff>295275</xdr:colOff>
      <xdr:row>12</xdr:row>
      <xdr:rowOff>142875</xdr:rowOff>
    </xdr:from>
    <xdr:to>
      <xdr:col>12</xdr:col>
      <xdr:colOff>590761</xdr:colOff>
      <xdr:row>22</xdr:row>
      <xdr:rowOff>124088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0450" y="2428875"/>
          <a:ext cx="1514686" cy="1886213"/>
        </a:xfrm>
        <a:prstGeom prst="rect">
          <a:avLst/>
        </a:prstGeom>
      </xdr:spPr>
    </xdr:pic>
    <xdr:clientData/>
  </xdr:twoCellAnchor>
  <xdr:twoCellAnchor>
    <xdr:from>
      <xdr:col>10</xdr:col>
      <xdr:colOff>171451</xdr:colOff>
      <xdr:row>11</xdr:row>
      <xdr:rowOff>142874</xdr:rowOff>
    </xdr:from>
    <xdr:to>
      <xdr:col>13</xdr:col>
      <xdr:colOff>57151</xdr:colOff>
      <xdr:row>22</xdr:row>
      <xdr:rowOff>76199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096626" y="2238374"/>
          <a:ext cx="1714500" cy="2028825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504824</xdr:colOff>
      <xdr:row>0</xdr:row>
      <xdr:rowOff>133351</xdr:rowOff>
    </xdr:from>
    <xdr:to>
      <xdr:col>9</xdr:col>
      <xdr:colOff>800099</xdr:colOff>
      <xdr:row>12</xdr:row>
      <xdr:rowOff>57151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86449" y="133351"/>
          <a:ext cx="4991100" cy="2209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76200">
          <a:solidFill>
            <a:srgbClr val="FFC0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функцию </a:t>
          </a:r>
          <a:r>
            <a:rPr lang="ru-RU" sz="1900" b="1">
              <a:solidFill>
                <a:schemeClr val="tx1"/>
              </a:solidFill>
              <a:latin typeface="+mn-lt"/>
            </a:rPr>
            <a:t>СЧЁТЕСЛИМН</a:t>
          </a:r>
          <a:r>
            <a:rPr lang="ru-RU" sz="1900" b="0">
              <a:solidFill>
                <a:schemeClr val="tx1"/>
              </a:solidFill>
              <a:latin typeface="+mn-lt"/>
            </a:rPr>
            <a:t>, посчитайте и заполните поля, выделенные жёлтым.</a:t>
          </a:r>
        </a:p>
      </xdr:txBody>
    </xdr:sp>
    <xdr:clientData/>
  </xdr:twoCellAnchor>
  <xdr:twoCellAnchor editAs="oneCell">
    <xdr:from>
      <xdr:col>10</xdr:col>
      <xdr:colOff>342900</xdr:colOff>
      <xdr:row>12</xdr:row>
      <xdr:rowOff>142875</xdr:rowOff>
    </xdr:from>
    <xdr:to>
      <xdr:col>12</xdr:col>
      <xdr:colOff>552649</xdr:colOff>
      <xdr:row>22</xdr:row>
      <xdr:rowOff>38351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8075" y="2428875"/>
          <a:ext cx="1428949" cy="1800476"/>
        </a:xfrm>
        <a:prstGeom prst="rect">
          <a:avLst/>
        </a:prstGeom>
      </xdr:spPr>
    </xdr:pic>
    <xdr:clientData/>
  </xdr:twoCellAnchor>
  <xdr:twoCellAnchor>
    <xdr:from>
      <xdr:col>10</xdr:col>
      <xdr:colOff>180975</xdr:colOff>
      <xdr:row>11</xdr:row>
      <xdr:rowOff>123825</xdr:rowOff>
    </xdr:from>
    <xdr:to>
      <xdr:col>13</xdr:col>
      <xdr:colOff>66675</xdr:colOff>
      <xdr:row>22</xdr:row>
      <xdr:rowOff>57150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106150" y="2219325"/>
          <a:ext cx="1714500" cy="2028825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514349</xdr:colOff>
      <xdr:row>0</xdr:row>
      <xdr:rowOff>66676</xdr:rowOff>
    </xdr:from>
    <xdr:to>
      <xdr:col>9</xdr:col>
      <xdr:colOff>809624</xdr:colOff>
      <xdr:row>11</xdr:row>
      <xdr:rowOff>180976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895974" y="66676"/>
          <a:ext cx="4991100" cy="2209800"/>
        </a:xfrm>
        <a:prstGeom prst="rect">
          <a:avLst/>
        </a:prstGeom>
        <a:solidFill>
          <a:schemeClr val="bg1"/>
        </a:solidFill>
        <a:ln w="76200">
          <a:solidFill>
            <a:schemeClr val="accent6">
              <a:lumMod val="40000"/>
              <a:lumOff val="6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функцию </a:t>
          </a:r>
          <a:r>
            <a:rPr lang="ru-RU" sz="1900" b="1">
              <a:solidFill>
                <a:schemeClr val="tx1"/>
              </a:solidFill>
              <a:latin typeface="+mn-lt"/>
            </a:rPr>
            <a:t>СУММЕСЛИ</a:t>
          </a:r>
          <a:r>
            <a:rPr lang="ru-RU" sz="1900" b="0">
              <a:solidFill>
                <a:schemeClr val="tx1"/>
              </a:solidFill>
              <a:latin typeface="+mn-lt"/>
            </a:rPr>
            <a:t>, посчитайте и заполните поля, выделенные жёлтым.</a:t>
          </a:r>
        </a:p>
      </xdr:txBody>
    </xdr:sp>
    <xdr:clientData/>
  </xdr:twoCellAnchor>
  <xdr:twoCellAnchor editAs="oneCell">
    <xdr:from>
      <xdr:col>10</xdr:col>
      <xdr:colOff>361950</xdr:colOff>
      <xdr:row>12</xdr:row>
      <xdr:rowOff>85725</xdr:rowOff>
    </xdr:from>
    <xdr:to>
      <xdr:col>13</xdr:col>
      <xdr:colOff>305047</xdr:colOff>
      <xdr:row>22</xdr:row>
      <xdr:rowOff>171728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7125" y="2371725"/>
          <a:ext cx="1771897" cy="1991003"/>
        </a:xfrm>
        <a:prstGeom prst="rect">
          <a:avLst/>
        </a:prstGeom>
      </xdr:spPr>
    </xdr:pic>
    <xdr:clientData/>
  </xdr:twoCellAnchor>
  <xdr:twoCellAnchor>
    <xdr:from>
      <xdr:col>10</xdr:col>
      <xdr:colOff>209550</xdr:colOff>
      <xdr:row>11</xdr:row>
      <xdr:rowOff>114300</xdr:rowOff>
    </xdr:from>
    <xdr:to>
      <xdr:col>13</xdr:col>
      <xdr:colOff>95250</xdr:colOff>
      <xdr:row>22</xdr:row>
      <xdr:rowOff>47625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1134725" y="2209800"/>
          <a:ext cx="1714500" cy="2028825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495299</xdr:colOff>
      <xdr:row>0</xdr:row>
      <xdr:rowOff>57151</xdr:rowOff>
    </xdr:from>
    <xdr:to>
      <xdr:col>9</xdr:col>
      <xdr:colOff>790574</xdr:colOff>
      <xdr:row>11</xdr:row>
      <xdr:rowOff>171451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876924" y="57151"/>
          <a:ext cx="4991100" cy="22098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76200"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функцию </a:t>
          </a:r>
          <a:r>
            <a:rPr lang="ru-RU" sz="1900" b="1">
              <a:solidFill>
                <a:schemeClr val="tx1"/>
              </a:solidFill>
              <a:latin typeface="+mn-lt"/>
            </a:rPr>
            <a:t>СУММЕСЛИМН</a:t>
          </a:r>
          <a:r>
            <a:rPr lang="ru-RU" sz="1900" b="0">
              <a:solidFill>
                <a:schemeClr val="tx1"/>
              </a:solidFill>
              <a:latin typeface="+mn-lt"/>
            </a:rPr>
            <a:t>, посчитайте и заполните поля, выделенные жёлтым.</a:t>
          </a:r>
        </a:p>
      </xdr:txBody>
    </xdr:sp>
    <xdr:clientData/>
  </xdr:twoCellAnchor>
  <xdr:twoCellAnchor editAs="oneCell">
    <xdr:from>
      <xdr:col>10</xdr:col>
      <xdr:colOff>466725</xdr:colOff>
      <xdr:row>12</xdr:row>
      <xdr:rowOff>57150</xdr:rowOff>
    </xdr:from>
    <xdr:to>
      <xdr:col>12</xdr:col>
      <xdr:colOff>466943</xdr:colOff>
      <xdr:row>22</xdr:row>
      <xdr:rowOff>114574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948"/>
        <a:stretch/>
      </xdr:blipFill>
      <xdr:spPr>
        <a:xfrm>
          <a:off x="11391900" y="2343150"/>
          <a:ext cx="1219418" cy="1962424"/>
        </a:xfrm>
        <a:prstGeom prst="rect">
          <a:avLst/>
        </a:prstGeom>
      </xdr:spPr>
    </xdr:pic>
    <xdr:clientData/>
  </xdr:twoCellAnchor>
  <xdr:twoCellAnchor>
    <xdr:from>
      <xdr:col>10</xdr:col>
      <xdr:colOff>219075</xdr:colOff>
      <xdr:row>11</xdr:row>
      <xdr:rowOff>152400</xdr:rowOff>
    </xdr:from>
    <xdr:to>
      <xdr:col>13</xdr:col>
      <xdr:colOff>104775</xdr:colOff>
      <xdr:row>22</xdr:row>
      <xdr:rowOff>85725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144250" y="2247900"/>
          <a:ext cx="1714500" cy="2028825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19500</xdr:rowOff>
    </xdr:from>
    <xdr:to>
      <xdr:col>11</xdr:col>
      <xdr:colOff>30480</xdr:colOff>
      <xdr:row>20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F4F338CB-1E35-4FD3-8027-7178C1BF12E1}"/>
            </a:ext>
          </a:extLst>
        </xdr:cNvPr>
        <xdr:cNvSpPr/>
      </xdr:nvSpPr>
      <xdr:spPr>
        <a:xfrm>
          <a:off x="624840" y="202380"/>
          <a:ext cx="6111240" cy="3455220"/>
        </a:xfrm>
        <a:prstGeom prst="rect">
          <a:avLst/>
        </a:prstGeom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 b="1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Контакты:</a:t>
          </a:r>
          <a:endParaRPr lang="ru-RU" sz="2000" b="1" i="0" baseline="0">
            <a:solidFill>
              <a:schemeClr val="accent1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l"/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Site: ikt1367.ru</a:t>
          </a:r>
          <a:endParaRPr lang="ru-RU" sz="1800">
            <a:solidFill>
              <a:schemeClr val="accent1">
                <a:lumMod val="60000"/>
                <a:lumOff val="40000"/>
              </a:schemeClr>
            </a:solidFill>
            <a:effectLst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YouTube: https://youtube.com/@ikt1367/playlists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RuTube: https://rutube.ru/channel/34716050/playlists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E-mail: YSAniskin@gmail.com</a:t>
          </a:r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ru-RU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800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С Уважением, Ярослав Сергеевич</a:t>
          </a:r>
          <a:endParaRPr lang="en-US" sz="1800" baseline="0">
            <a:solidFill>
              <a:schemeClr val="accent6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38"/>
  <sheetViews>
    <sheetView tabSelected="1" workbookViewId="0"/>
  </sheetViews>
  <sheetFormatPr defaultRowHeight="14.4" x14ac:dyDescent="0.3"/>
  <sheetData>
    <row r="38" spans="1:1" x14ac:dyDescent="0.3">
      <c r="A38" s="9" t="s">
        <v>60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F27"/>
  <sheetViews>
    <sheetView workbookViewId="0"/>
  </sheetViews>
  <sheetFormatPr defaultRowHeight="14.4" x14ac:dyDescent="0.3"/>
  <cols>
    <col min="1" max="1" width="3.109375" bestFit="1" customWidth="1"/>
    <col min="2" max="2" width="35.109375" bestFit="1" customWidth="1"/>
    <col min="3" max="3" width="4.5546875" bestFit="1" customWidth="1"/>
    <col min="4" max="4" width="15.109375" bestFit="1" customWidth="1"/>
    <col min="5" max="5" width="13.5546875" bestFit="1" customWidth="1"/>
  </cols>
  <sheetData>
    <row r="1" spans="1:6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x14ac:dyDescent="0.3">
      <c r="A2" s="2">
        <v>1</v>
      </c>
      <c r="B2" s="2" t="s">
        <v>6</v>
      </c>
      <c r="C2" s="2" t="s">
        <v>7</v>
      </c>
      <c r="D2" s="3">
        <v>31291</v>
      </c>
      <c r="E2" s="2" t="s">
        <v>8</v>
      </c>
      <c r="F2" s="2">
        <v>45300</v>
      </c>
    </row>
    <row r="3" spans="1:6" x14ac:dyDescent="0.3">
      <c r="A3" s="2">
        <v>2</v>
      </c>
      <c r="B3" s="2" t="s">
        <v>9</v>
      </c>
      <c r="C3" s="2" t="s">
        <v>10</v>
      </c>
      <c r="D3" s="3">
        <v>33677</v>
      </c>
      <c r="E3" s="2" t="s">
        <v>11</v>
      </c>
      <c r="F3" s="2">
        <v>50900</v>
      </c>
    </row>
    <row r="4" spans="1:6" x14ac:dyDescent="0.3">
      <c r="A4" s="2">
        <v>3</v>
      </c>
      <c r="B4" s="2" t="s">
        <v>12</v>
      </c>
      <c r="C4" s="2" t="s">
        <v>7</v>
      </c>
      <c r="D4" s="3">
        <v>31620</v>
      </c>
      <c r="E4" s="2" t="s">
        <v>8</v>
      </c>
      <c r="F4" s="2">
        <v>56700</v>
      </c>
    </row>
    <row r="5" spans="1:6" x14ac:dyDescent="0.3">
      <c r="A5" s="2">
        <v>4</v>
      </c>
      <c r="B5" s="2" t="s">
        <v>13</v>
      </c>
      <c r="C5" s="2" t="s">
        <v>10</v>
      </c>
      <c r="D5" s="3">
        <v>30607</v>
      </c>
      <c r="E5" s="2" t="s">
        <v>8</v>
      </c>
      <c r="F5" s="2">
        <v>41800</v>
      </c>
    </row>
    <row r="6" spans="1:6" x14ac:dyDescent="0.3">
      <c r="A6" s="2">
        <v>5</v>
      </c>
      <c r="B6" s="2" t="s">
        <v>14</v>
      </c>
      <c r="C6" s="2" t="s">
        <v>7</v>
      </c>
      <c r="D6" s="3">
        <v>32634</v>
      </c>
      <c r="E6" s="2" t="s">
        <v>15</v>
      </c>
      <c r="F6" s="2">
        <v>78200</v>
      </c>
    </row>
    <row r="7" spans="1:6" x14ac:dyDescent="0.3">
      <c r="A7" s="2">
        <v>6</v>
      </c>
      <c r="B7" s="2" t="s">
        <v>16</v>
      </c>
      <c r="C7" s="2" t="s">
        <v>10</v>
      </c>
      <c r="D7" s="3">
        <v>35787</v>
      </c>
      <c r="E7" s="2" t="s">
        <v>11</v>
      </c>
      <c r="F7" s="2">
        <v>52600</v>
      </c>
    </row>
    <row r="8" spans="1:6" x14ac:dyDescent="0.3">
      <c r="A8" s="2">
        <v>7</v>
      </c>
      <c r="B8" s="2" t="s">
        <v>17</v>
      </c>
      <c r="C8" s="2" t="s">
        <v>7</v>
      </c>
      <c r="D8" s="3">
        <v>30842</v>
      </c>
      <c r="E8" s="2" t="s">
        <v>8</v>
      </c>
      <c r="F8" s="2">
        <v>75200</v>
      </c>
    </row>
    <row r="9" spans="1:6" x14ac:dyDescent="0.3">
      <c r="A9" s="2">
        <v>8</v>
      </c>
      <c r="B9" s="2" t="s">
        <v>18</v>
      </c>
      <c r="C9" s="2" t="s">
        <v>10</v>
      </c>
      <c r="D9" s="3">
        <v>29920</v>
      </c>
      <c r="E9" s="2" t="s">
        <v>8</v>
      </c>
      <c r="F9" s="2">
        <v>48600</v>
      </c>
    </row>
    <row r="10" spans="1:6" x14ac:dyDescent="0.3">
      <c r="A10" s="2">
        <v>9</v>
      </c>
      <c r="B10" s="2" t="s">
        <v>19</v>
      </c>
      <c r="C10" s="2" t="s">
        <v>7</v>
      </c>
      <c r="D10" s="3">
        <v>33097</v>
      </c>
      <c r="E10" s="2" t="s">
        <v>15</v>
      </c>
      <c r="F10" s="2">
        <v>35400</v>
      </c>
    </row>
    <row r="11" spans="1:6" x14ac:dyDescent="0.3">
      <c r="A11" s="2">
        <v>10</v>
      </c>
      <c r="B11" s="2" t="s">
        <v>20</v>
      </c>
      <c r="C11" s="2" t="s">
        <v>10</v>
      </c>
      <c r="D11" s="3">
        <v>31833</v>
      </c>
      <c r="E11" s="2" t="s">
        <v>11</v>
      </c>
      <c r="F11" s="2">
        <v>83800</v>
      </c>
    </row>
    <row r="12" spans="1:6" x14ac:dyDescent="0.3">
      <c r="A12" s="2">
        <v>11</v>
      </c>
      <c r="B12" s="2" t="s">
        <v>21</v>
      </c>
      <c r="C12" s="2" t="s">
        <v>7</v>
      </c>
      <c r="D12" s="3">
        <v>34432</v>
      </c>
      <c r="E12" s="2" t="s">
        <v>15</v>
      </c>
      <c r="F12" s="2">
        <v>43700</v>
      </c>
    </row>
    <row r="13" spans="1:6" x14ac:dyDescent="0.3">
      <c r="A13" s="2">
        <v>12</v>
      </c>
      <c r="B13" s="2" t="s">
        <v>22</v>
      </c>
      <c r="C13" s="2" t="s">
        <v>10</v>
      </c>
      <c r="D13" s="3">
        <v>36422</v>
      </c>
      <c r="E13" s="2" t="s">
        <v>23</v>
      </c>
      <c r="F13" s="2">
        <v>70500</v>
      </c>
    </row>
    <row r="14" spans="1:6" x14ac:dyDescent="0.3">
      <c r="A14" s="2">
        <v>13</v>
      </c>
      <c r="B14" s="2" t="s">
        <v>24</v>
      </c>
      <c r="C14" s="2" t="s">
        <v>7</v>
      </c>
      <c r="D14" s="3">
        <v>29953</v>
      </c>
      <c r="E14" s="2" t="s">
        <v>8</v>
      </c>
      <c r="F14" s="2">
        <v>76400</v>
      </c>
    </row>
    <row r="15" spans="1:6" x14ac:dyDescent="0.3">
      <c r="A15" s="2">
        <v>14</v>
      </c>
      <c r="B15" s="2" t="s">
        <v>26</v>
      </c>
      <c r="C15" s="2" t="s">
        <v>10</v>
      </c>
      <c r="D15" s="3">
        <v>32339</v>
      </c>
      <c r="E15" s="2" t="s">
        <v>15</v>
      </c>
      <c r="F15" s="2">
        <v>62100</v>
      </c>
    </row>
    <row r="16" spans="1:6" x14ac:dyDescent="0.3">
      <c r="A16" s="2">
        <v>15</v>
      </c>
      <c r="B16" s="2" t="s">
        <v>28</v>
      </c>
      <c r="C16" s="2" t="s">
        <v>10</v>
      </c>
      <c r="D16" s="3">
        <v>34786</v>
      </c>
      <c r="E16" s="2" t="s">
        <v>11</v>
      </c>
      <c r="F16" s="2">
        <v>67900</v>
      </c>
    </row>
    <row r="17" spans="1:6" x14ac:dyDescent="0.3">
      <c r="A17" s="2">
        <v>16</v>
      </c>
      <c r="B17" s="2" t="s">
        <v>30</v>
      </c>
      <c r="C17" s="2" t="s">
        <v>10</v>
      </c>
      <c r="D17" s="3">
        <v>29536</v>
      </c>
      <c r="E17" s="2" t="s">
        <v>8</v>
      </c>
      <c r="F17" s="2">
        <v>88900</v>
      </c>
    </row>
    <row r="18" spans="1:6" x14ac:dyDescent="0.3">
      <c r="A18" s="2">
        <v>17</v>
      </c>
      <c r="B18" s="2" t="s">
        <v>32</v>
      </c>
      <c r="C18" s="2" t="s">
        <v>7</v>
      </c>
      <c r="D18" s="3">
        <v>34113</v>
      </c>
      <c r="E18" s="2" t="s">
        <v>11</v>
      </c>
      <c r="F18" s="2">
        <v>57400</v>
      </c>
    </row>
    <row r="19" spans="1:6" x14ac:dyDescent="0.3">
      <c r="A19" s="2">
        <v>18</v>
      </c>
      <c r="B19" s="2" t="s">
        <v>34</v>
      </c>
      <c r="C19" s="2" t="s">
        <v>10</v>
      </c>
      <c r="D19" s="3">
        <v>33488</v>
      </c>
      <c r="E19" s="2" t="s">
        <v>15</v>
      </c>
      <c r="F19" s="2">
        <v>43100</v>
      </c>
    </row>
    <row r="20" spans="1:6" x14ac:dyDescent="0.3">
      <c r="A20" s="2">
        <v>19</v>
      </c>
      <c r="B20" s="2" t="s">
        <v>36</v>
      </c>
      <c r="C20" s="2" t="s">
        <v>10</v>
      </c>
      <c r="D20" s="3">
        <v>31036</v>
      </c>
      <c r="E20" s="2" t="s">
        <v>23</v>
      </c>
      <c r="F20" s="2">
        <v>38700</v>
      </c>
    </row>
    <row r="21" spans="1:6" x14ac:dyDescent="0.3">
      <c r="A21" s="2">
        <v>20</v>
      </c>
      <c r="B21" s="2" t="s">
        <v>38</v>
      </c>
      <c r="C21" s="2" t="s">
        <v>10</v>
      </c>
      <c r="D21" s="3">
        <v>35219</v>
      </c>
      <c r="E21" s="2" t="s">
        <v>8</v>
      </c>
      <c r="F21" s="2">
        <v>35200</v>
      </c>
    </row>
    <row r="23" spans="1:6" x14ac:dyDescent="0.3">
      <c r="D23" s="10" t="s">
        <v>59</v>
      </c>
      <c r="E23" s="10"/>
      <c r="F23" s="2"/>
    </row>
    <row r="24" spans="1:6" x14ac:dyDescent="0.3">
      <c r="D24" s="11" t="s">
        <v>55</v>
      </c>
      <c r="E24" s="11"/>
      <c r="F24" s="2"/>
    </row>
    <row r="25" spans="1:6" x14ac:dyDescent="0.3">
      <c r="D25" s="10" t="s">
        <v>56</v>
      </c>
      <c r="E25" s="10"/>
      <c r="F25" s="2"/>
    </row>
    <row r="26" spans="1:6" x14ac:dyDescent="0.3">
      <c r="D26" s="11" t="s">
        <v>57</v>
      </c>
      <c r="E26" s="11"/>
      <c r="F26" s="2"/>
    </row>
    <row r="27" spans="1:6" x14ac:dyDescent="0.3">
      <c r="D27" s="10" t="s">
        <v>58</v>
      </c>
      <c r="E27" s="10"/>
      <c r="F27" s="2"/>
    </row>
  </sheetData>
  <mergeCells count="5">
    <mergeCell ref="D23:E23"/>
    <mergeCell ref="D24:E24"/>
    <mergeCell ref="D25:E25"/>
    <mergeCell ref="D26:E26"/>
    <mergeCell ref="D27:E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J32"/>
  <sheetViews>
    <sheetView topLeftCell="C1" workbookViewId="0">
      <selection activeCell="C1" sqref="C1"/>
    </sheetView>
  </sheetViews>
  <sheetFormatPr defaultRowHeight="14.4" x14ac:dyDescent="0.3"/>
  <cols>
    <col min="1" max="1" width="3.109375" bestFit="1" customWidth="1"/>
    <col min="2" max="2" width="35.109375" bestFit="1" customWidth="1"/>
    <col min="3" max="3" width="4.5546875" bestFit="1" customWidth="1"/>
    <col min="4" max="4" width="15.109375" bestFit="1" customWidth="1"/>
    <col min="5" max="5" width="13.5546875" bestFit="1" customWidth="1"/>
    <col min="9" max="9" width="52.109375" customWidth="1"/>
    <col min="10" max="10" width="12.6640625" bestFit="1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0" x14ac:dyDescent="0.3">
      <c r="A2" s="2">
        <v>1</v>
      </c>
      <c r="B2" s="2" t="s">
        <v>6</v>
      </c>
      <c r="C2" s="2" t="s">
        <v>7</v>
      </c>
      <c r="D2" s="3">
        <v>31291</v>
      </c>
      <c r="E2" s="2" t="s">
        <v>8</v>
      </c>
      <c r="F2" s="2">
        <v>45300</v>
      </c>
    </row>
    <row r="3" spans="1:10" x14ac:dyDescent="0.3">
      <c r="A3" s="2">
        <v>2</v>
      </c>
      <c r="B3" s="2" t="s">
        <v>9</v>
      </c>
      <c r="C3" s="2" t="s">
        <v>10</v>
      </c>
      <c r="D3" s="3">
        <v>33677</v>
      </c>
      <c r="E3" s="2" t="s">
        <v>11</v>
      </c>
      <c r="F3" s="2">
        <v>50900</v>
      </c>
    </row>
    <row r="4" spans="1:10" x14ac:dyDescent="0.3">
      <c r="A4" s="2">
        <v>3</v>
      </c>
      <c r="B4" s="2" t="s">
        <v>12</v>
      </c>
      <c r="C4" s="2" t="s">
        <v>7</v>
      </c>
      <c r="D4" s="3">
        <v>31620</v>
      </c>
      <c r="E4" s="2" t="s">
        <v>8</v>
      </c>
      <c r="F4" s="2">
        <v>56700</v>
      </c>
    </row>
    <row r="5" spans="1:10" x14ac:dyDescent="0.3">
      <c r="A5" s="2">
        <v>4</v>
      </c>
      <c r="B5" s="2" t="s">
        <v>13</v>
      </c>
      <c r="C5" s="2" t="s">
        <v>10</v>
      </c>
      <c r="D5" s="3">
        <v>30607</v>
      </c>
      <c r="E5" s="2" t="s">
        <v>8</v>
      </c>
      <c r="F5" s="2">
        <v>41800</v>
      </c>
    </row>
    <row r="6" spans="1:10" x14ac:dyDescent="0.3">
      <c r="A6" s="2">
        <v>5</v>
      </c>
      <c r="B6" s="2" t="s">
        <v>14</v>
      </c>
      <c r="C6" s="2" t="s">
        <v>7</v>
      </c>
      <c r="D6" s="3">
        <v>32634</v>
      </c>
      <c r="E6" s="2" t="s">
        <v>15</v>
      </c>
      <c r="F6" s="2">
        <v>78200</v>
      </c>
    </row>
    <row r="7" spans="1:10" x14ac:dyDescent="0.3">
      <c r="A7" s="2">
        <v>6</v>
      </c>
      <c r="B7" s="2" t="s">
        <v>16</v>
      </c>
      <c r="C7" s="2" t="s">
        <v>10</v>
      </c>
      <c r="D7" s="3">
        <v>35787</v>
      </c>
      <c r="E7" s="2" t="s">
        <v>11</v>
      </c>
      <c r="F7" s="2">
        <v>52600</v>
      </c>
    </row>
    <row r="8" spans="1:10" x14ac:dyDescent="0.3">
      <c r="A8" s="2">
        <v>7</v>
      </c>
      <c r="B8" s="2" t="s">
        <v>17</v>
      </c>
      <c r="C8" s="2" t="s">
        <v>7</v>
      </c>
      <c r="D8" s="3">
        <v>30842</v>
      </c>
      <c r="E8" s="2" t="s">
        <v>8</v>
      </c>
      <c r="F8" s="2">
        <v>75200</v>
      </c>
    </row>
    <row r="9" spans="1:10" x14ac:dyDescent="0.3">
      <c r="A9" s="2">
        <v>8</v>
      </c>
      <c r="B9" s="2" t="s">
        <v>18</v>
      </c>
      <c r="C9" s="2" t="s">
        <v>10</v>
      </c>
      <c r="D9" s="3">
        <v>29920</v>
      </c>
      <c r="E9" s="2" t="s">
        <v>8</v>
      </c>
      <c r="F9" s="2">
        <v>48600</v>
      </c>
    </row>
    <row r="10" spans="1:10" x14ac:dyDescent="0.3">
      <c r="A10" s="2">
        <v>9</v>
      </c>
      <c r="B10" s="2" t="s">
        <v>19</v>
      </c>
      <c r="C10" s="2" t="s">
        <v>7</v>
      </c>
      <c r="D10" s="3">
        <v>33097</v>
      </c>
      <c r="E10" s="2" t="s">
        <v>15</v>
      </c>
      <c r="F10" s="2">
        <v>35400</v>
      </c>
    </row>
    <row r="11" spans="1:10" x14ac:dyDescent="0.3">
      <c r="A11" s="2">
        <v>10</v>
      </c>
      <c r="B11" s="2" t="s">
        <v>20</v>
      </c>
      <c r="C11" s="2" t="s">
        <v>10</v>
      </c>
      <c r="D11" s="3">
        <v>31833</v>
      </c>
      <c r="E11" s="2" t="s">
        <v>11</v>
      </c>
      <c r="F11" s="2">
        <v>83800</v>
      </c>
    </row>
    <row r="12" spans="1:10" x14ac:dyDescent="0.3">
      <c r="A12" s="2">
        <v>11</v>
      </c>
      <c r="B12" s="2" t="s">
        <v>21</v>
      </c>
      <c r="C12" s="2" t="s">
        <v>7</v>
      </c>
      <c r="D12" s="3">
        <v>34432</v>
      </c>
      <c r="E12" s="2" t="s">
        <v>15</v>
      </c>
      <c r="F12" s="2">
        <v>43700</v>
      </c>
    </row>
    <row r="13" spans="1:10" x14ac:dyDescent="0.3">
      <c r="A13" s="2">
        <v>12</v>
      </c>
      <c r="B13" s="2" t="s">
        <v>22</v>
      </c>
      <c r="C13" s="2" t="s">
        <v>10</v>
      </c>
      <c r="D13" s="3">
        <v>36422</v>
      </c>
      <c r="E13" s="2" t="s">
        <v>23</v>
      </c>
      <c r="F13" s="2">
        <v>70500</v>
      </c>
    </row>
    <row r="14" spans="1:10" x14ac:dyDescent="0.3">
      <c r="A14" s="2">
        <v>13</v>
      </c>
      <c r="B14" s="2" t="s">
        <v>24</v>
      </c>
      <c r="C14" s="2" t="s">
        <v>7</v>
      </c>
      <c r="D14" s="3">
        <v>29953</v>
      </c>
      <c r="E14" s="2" t="s">
        <v>8</v>
      </c>
      <c r="F14" s="2">
        <v>76400</v>
      </c>
      <c r="I14" s="12" t="s">
        <v>25</v>
      </c>
      <c r="J14" s="12"/>
    </row>
    <row r="15" spans="1:10" x14ac:dyDescent="0.3">
      <c r="A15" s="2">
        <v>14</v>
      </c>
      <c r="B15" s="2" t="s">
        <v>26</v>
      </c>
      <c r="C15" s="2" t="s">
        <v>10</v>
      </c>
      <c r="D15" s="3">
        <v>32339</v>
      </c>
      <c r="E15" s="2" t="s">
        <v>15</v>
      </c>
      <c r="F15" s="2">
        <v>62100</v>
      </c>
      <c r="I15" s="4" t="s">
        <v>27</v>
      </c>
      <c r="J15" s="5">
        <f>COUNTIF(C2:C21,"м")</f>
        <v>8</v>
      </c>
    </row>
    <row r="16" spans="1:10" x14ac:dyDescent="0.3">
      <c r="A16" s="2">
        <v>15</v>
      </c>
      <c r="B16" s="2" t="s">
        <v>28</v>
      </c>
      <c r="C16" s="2" t="s">
        <v>10</v>
      </c>
      <c r="D16" s="3">
        <v>34786</v>
      </c>
      <c r="E16" s="2" t="s">
        <v>11</v>
      </c>
      <c r="F16" s="2">
        <v>67900</v>
      </c>
      <c r="I16" s="4" t="s">
        <v>29</v>
      </c>
      <c r="J16" s="5"/>
    </row>
    <row r="17" spans="1:10" x14ac:dyDescent="0.3">
      <c r="A17" s="2">
        <v>16</v>
      </c>
      <c r="B17" s="2" t="s">
        <v>30</v>
      </c>
      <c r="C17" s="2" t="s">
        <v>10</v>
      </c>
      <c r="D17" s="3">
        <v>29536</v>
      </c>
      <c r="E17" s="2" t="s">
        <v>8</v>
      </c>
      <c r="F17" s="2">
        <v>88900</v>
      </c>
      <c r="I17" s="4" t="s">
        <v>31</v>
      </c>
      <c r="J17" s="5"/>
    </row>
    <row r="18" spans="1:10" x14ac:dyDescent="0.3">
      <c r="A18" s="2">
        <v>17</v>
      </c>
      <c r="B18" s="2" t="s">
        <v>32</v>
      </c>
      <c r="C18" s="2" t="s">
        <v>7</v>
      </c>
      <c r="D18" s="3">
        <v>34113</v>
      </c>
      <c r="E18" s="2" t="s">
        <v>11</v>
      </c>
      <c r="F18" s="2">
        <v>57400</v>
      </c>
      <c r="I18" s="2" t="s">
        <v>33</v>
      </c>
      <c r="J18" s="5"/>
    </row>
    <row r="19" spans="1:10" ht="15" customHeight="1" x14ac:dyDescent="0.3">
      <c r="A19" s="2">
        <v>18</v>
      </c>
      <c r="B19" s="2" t="s">
        <v>34</v>
      </c>
      <c r="C19" s="2" t="s">
        <v>10</v>
      </c>
      <c r="D19" s="3">
        <v>33488</v>
      </c>
      <c r="E19" s="2" t="s">
        <v>15</v>
      </c>
      <c r="F19" s="2">
        <v>43100</v>
      </c>
      <c r="I19" s="4" t="s">
        <v>35</v>
      </c>
      <c r="J19" s="5">
        <f>COUNTIF(F2:F21,"&gt;30000")</f>
        <v>20</v>
      </c>
    </row>
    <row r="20" spans="1:10" ht="15" customHeight="1" x14ac:dyDescent="0.3">
      <c r="A20" s="2">
        <v>19</v>
      </c>
      <c r="B20" s="2" t="s">
        <v>36</v>
      </c>
      <c r="C20" s="2" t="s">
        <v>10</v>
      </c>
      <c r="D20" s="3">
        <v>31036</v>
      </c>
      <c r="E20" s="2" t="s">
        <v>23</v>
      </c>
      <c r="F20" s="2">
        <v>38700</v>
      </c>
      <c r="I20" s="4" t="s">
        <v>37</v>
      </c>
      <c r="J20" s="5"/>
    </row>
    <row r="21" spans="1:10" x14ac:dyDescent="0.3">
      <c r="A21" s="2">
        <v>20</v>
      </c>
      <c r="B21" s="2" t="s">
        <v>38</v>
      </c>
      <c r="C21" s="2" t="s">
        <v>10</v>
      </c>
      <c r="D21" s="3">
        <v>35219</v>
      </c>
      <c r="E21" s="2" t="s">
        <v>8</v>
      </c>
      <c r="F21" s="2">
        <v>35200</v>
      </c>
      <c r="I21" s="4" t="s">
        <v>39</v>
      </c>
      <c r="J21" s="5"/>
    </row>
    <row r="22" spans="1:10" x14ac:dyDescent="0.3">
      <c r="D22" s="6"/>
    </row>
    <row r="23" spans="1:10" x14ac:dyDescent="0.3">
      <c r="D23" s="6"/>
    </row>
    <row r="24" spans="1:10" x14ac:dyDescent="0.3">
      <c r="D24" s="6"/>
    </row>
    <row r="25" spans="1:10" x14ac:dyDescent="0.3">
      <c r="D25" s="6"/>
    </row>
    <row r="26" spans="1:10" x14ac:dyDescent="0.3">
      <c r="D26" s="6"/>
    </row>
    <row r="27" spans="1:10" x14ac:dyDescent="0.3">
      <c r="D27" s="6"/>
    </row>
    <row r="28" spans="1:10" x14ac:dyDescent="0.3">
      <c r="D28" s="6"/>
    </row>
    <row r="29" spans="1:10" x14ac:dyDescent="0.3">
      <c r="D29" s="6"/>
    </row>
    <row r="30" spans="1:10" x14ac:dyDescent="0.3">
      <c r="D30" s="6"/>
    </row>
    <row r="31" spans="1:10" x14ac:dyDescent="0.3">
      <c r="D31" s="6"/>
    </row>
    <row r="32" spans="1:10" x14ac:dyDescent="0.3">
      <c r="D32" s="6"/>
    </row>
  </sheetData>
  <mergeCells count="1">
    <mergeCell ref="I14:J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J32"/>
  <sheetViews>
    <sheetView topLeftCell="C1" zoomScaleNormal="100" workbookViewId="0">
      <selection activeCell="C1" sqref="C1"/>
    </sheetView>
  </sheetViews>
  <sheetFormatPr defaultRowHeight="14.4" x14ac:dyDescent="0.3"/>
  <cols>
    <col min="1" max="1" width="3.109375" bestFit="1" customWidth="1"/>
    <col min="2" max="2" width="35.109375" bestFit="1" customWidth="1"/>
    <col min="3" max="3" width="4.5546875" bestFit="1" customWidth="1"/>
    <col min="4" max="4" width="15.109375" bestFit="1" customWidth="1"/>
    <col min="5" max="5" width="13.5546875" bestFit="1" customWidth="1"/>
    <col min="9" max="9" width="52.109375" customWidth="1"/>
    <col min="10" max="10" width="12.6640625" bestFit="1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0" x14ac:dyDescent="0.3">
      <c r="A2" s="2">
        <v>1</v>
      </c>
      <c r="B2" s="2" t="s">
        <v>6</v>
      </c>
      <c r="C2" s="2" t="s">
        <v>7</v>
      </c>
      <c r="D2" s="3">
        <v>31291</v>
      </c>
      <c r="E2" s="2" t="s">
        <v>8</v>
      </c>
      <c r="F2" s="2">
        <v>45300</v>
      </c>
    </row>
    <row r="3" spans="1:10" x14ac:dyDescent="0.3">
      <c r="A3" s="2">
        <v>2</v>
      </c>
      <c r="B3" s="2" t="s">
        <v>9</v>
      </c>
      <c r="C3" s="2" t="s">
        <v>10</v>
      </c>
      <c r="D3" s="3">
        <v>33677</v>
      </c>
      <c r="E3" s="2" t="s">
        <v>11</v>
      </c>
      <c r="F3" s="2">
        <v>50900</v>
      </c>
    </row>
    <row r="4" spans="1:10" x14ac:dyDescent="0.3">
      <c r="A4" s="2">
        <v>3</v>
      </c>
      <c r="B4" s="2" t="s">
        <v>12</v>
      </c>
      <c r="C4" s="2" t="s">
        <v>7</v>
      </c>
      <c r="D4" s="3">
        <v>31620</v>
      </c>
      <c r="E4" s="2" t="s">
        <v>8</v>
      </c>
      <c r="F4" s="2">
        <v>56700</v>
      </c>
    </row>
    <row r="5" spans="1:10" x14ac:dyDescent="0.3">
      <c r="A5" s="2">
        <v>4</v>
      </c>
      <c r="B5" s="2" t="s">
        <v>13</v>
      </c>
      <c r="C5" s="2" t="s">
        <v>10</v>
      </c>
      <c r="D5" s="3">
        <v>30607</v>
      </c>
      <c r="E5" s="2" t="s">
        <v>8</v>
      </c>
      <c r="F5" s="2">
        <v>41800</v>
      </c>
    </row>
    <row r="6" spans="1:10" x14ac:dyDescent="0.3">
      <c r="A6" s="2">
        <v>5</v>
      </c>
      <c r="B6" s="2" t="s">
        <v>14</v>
      </c>
      <c r="C6" s="2" t="s">
        <v>7</v>
      </c>
      <c r="D6" s="3">
        <v>32634</v>
      </c>
      <c r="E6" s="2" t="s">
        <v>15</v>
      </c>
      <c r="F6" s="2">
        <v>78200</v>
      </c>
    </row>
    <row r="7" spans="1:10" x14ac:dyDescent="0.3">
      <c r="A7" s="2">
        <v>6</v>
      </c>
      <c r="B7" s="2" t="s">
        <v>16</v>
      </c>
      <c r="C7" s="2" t="s">
        <v>10</v>
      </c>
      <c r="D7" s="3">
        <v>35787</v>
      </c>
      <c r="E7" s="2" t="s">
        <v>11</v>
      </c>
      <c r="F7" s="2">
        <v>52600</v>
      </c>
    </row>
    <row r="8" spans="1:10" x14ac:dyDescent="0.3">
      <c r="A8" s="2">
        <v>7</v>
      </c>
      <c r="B8" s="2" t="s">
        <v>17</v>
      </c>
      <c r="C8" s="2" t="s">
        <v>7</v>
      </c>
      <c r="D8" s="3">
        <v>30842</v>
      </c>
      <c r="E8" s="2" t="s">
        <v>8</v>
      </c>
      <c r="F8" s="2">
        <v>75200</v>
      </c>
    </row>
    <row r="9" spans="1:10" x14ac:dyDescent="0.3">
      <c r="A9" s="2">
        <v>8</v>
      </c>
      <c r="B9" s="2" t="s">
        <v>18</v>
      </c>
      <c r="C9" s="2" t="s">
        <v>10</v>
      </c>
      <c r="D9" s="3">
        <v>29920</v>
      </c>
      <c r="E9" s="2" t="s">
        <v>8</v>
      </c>
      <c r="F9" s="2">
        <v>48600</v>
      </c>
    </row>
    <row r="10" spans="1:10" x14ac:dyDescent="0.3">
      <c r="A10" s="2">
        <v>9</v>
      </c>
      <c r="B10" s="2" t="s">
        <v>19</v>
      </c>
      <c r="C10" s="2" t="s">
        <v>7</v>
      </c>
      <c r="D10" s="3">
        <v>33097</v>
      </c>
      <c r="E10" s="2" t="s">
        <v>15</v>
      </c>
      <c r="F10" s="2">
        <v>35400</v>
      </c>
    </row>
    <row r="11" spans="1:10" x14ac:dyDescent="0.3">
      <c r="A11" s="2">
        <v>10</v>
      </c>
      <c r="B11" s="2" t="s">
        <v>20</v>
      </c>
      <c r="C11" s="2" t="s">
        <v>10</v>
      </c>
      <c r="D11" s="3">
        <v>31833</v>
      </c>
      <c r="E11" s="2" t="s">
        <v>11</v>
      </c>
      <c r="F11" s="2">
        <v>83800</v>
      </c>
    </row>
    <row r="12" spans="1:10" x14ac:dyDescent="0.3">
      <c r="A12" s="2">
        <v>11</v>
      </c>
      <c r="B12" s="2" t="s">
        <v>21</v>
      </c>
      <c r="C12" s="2" t="s">
        <v>7</v>
      </c>
      <c r="D12" s="3">
        <v>34432</v>
      </c>
      <c r="E12" s="2" t="s">
        <v>15</v>
      </c>
      <c r="F12" s="2">
        <v>43700</v>
      </c>
    </row>
    <row r="13" spans="1:10" x14ac:dyDescent="0.3">
      <c r="A13" s="2">
        <v>12</v>
      </c>
      <c r="B13" s="2" t="s">
        <v>22</v>
      </c>
      <c r="C13" s="2" t="s">
        <v>10</v>
      </c>
      <c r="D13" s="3">
        <v>36422</v>
      </c>
      <c r="E13" s="2" t="s">
        <v>23</v>
      </c>
      <c r="F13" s="2">
        <v>70500</v>
      </c>
    </row>
    <row r="14" spans="1:10" x14ac:dyDescent="0.3">
      <c r="A14" s="2">
        <v>13</v>
      </c>
      <c r="B14" s="2" t="s">
        <v>24</v>
      </c>
      <c r="C14" s="2" t="s">
        <v>7</v>
      </c>
      <c r="D14" s="3">
        <v>29953</v>
      </c>
      <c r="E14" s="2" t="s">
        <v>8</v>
      </c>
      <c r="F14" s="2">
        <v>76400</v>
      </c>
      <c r="I14" s="12" t="s">
        <v>25</v>
      </c>
      <c r="J14" s="12"/>
    </row>
    <row r="15" spans="1:10" x14ac:dyDescent="0.3">
      <c r="A15" s="2">
        <v>14</v>
      </c>
      <c r="B15" s="2" t="s">
        <v>26</v>
      </c>
      <c r="C15" s="2" t="s">
        <v>10</v>
      </c>
      <c r="D15" s="3">
        <v>32339</v>
      </c>
      <c r="E15" s="2" t="s">
        <v>15</v>
      </c>
      <c r="F15" s="2">
        <v>62100</v>
      </c>
      <c r="I15" s="4" t="s">
        <v>40</v>
      </c>
      <c r="J15" s="5">
        <f>COUNTIFS(C2:C21,"м",E2:E21,"Сочи")</f>
        <v>3</v>
      </c>
    </row>
    <row r="16" spans="1:10" x14ac:dyDescent="0.3">
      <c r="A16" s="2">
        <v>15</v>
      </c>
      <c r="B16" s="2" t="s">
        <v>28</v>
      </c>
      <c r="C16" s="2" t="s">
        <v>10</v>
      </c>
      <c r="D16" s="3">
        <v>34786</v>
      </c>
      <c r="E16" s="2" t="s">
        <v>11</v>
      </c>
      <c r="F16" s="2">
        <v>67900</v>
      </c>
      <c r="I16" s="4" t="s">
        <v>41</v>
      </c>
      <c r="J16" s="5"/>
    </row>
    <row r="17" spans="1:10" x14ac:dyDescent="0.3">
      <c r="A17" s="2">
        <v>16</v>
      </c>
      <c r="B17" s="2" t="s">
        <v>30</v>
      </c>
      <c r="C17" s="2" t="s">
        <v>10</v>
      </c>
      <c r="D17" s="3">
        <v>29536</v>
      </c>
      <c r="E17" s="2" t="s">
        <v>8</v>
      </c>
      <c r="F17" s="2">
        <v>88900</v>
      </c>
      <c r="I17" s="4" t="s">
        <v>42</v>
      </c>
      <c r="J17" s="5"/>
    </row>
    <row r="18" spans="1:10" x14ac:dyDescent="0.3">
      <c r="A18" s="2">
        <v>17</v>
      </c>
      <c r="B18" s="2" t="s">
        <v>32</v>
      </c>
      <c r="C18" s="2" t="s">
        <v>7</v>
      </c>
      <c r="D18" s="3">
        <v>34113</v>
      </c>
      <c r="E18" s="2" t="s">
        <v>11</v>
      </c>
      <c r="F18" s="2">
        <v>57400</v>
      </c>
      <c r="I18" s="4" t="s">
        <v>43</v>
      </c>
      <c r="J18" s="5"/>
    </row>
    <row r="19" spans="1:10" ht="15" customHeight="1" x14ac:dyDescent="0.3">
      <c r="A19" s="2">
        <v>18</v>
      </c>
      <c r="B19" s="2" t="s">
        <v>34</v>
      </c>
      <c r="C19" s="2" t="s">
        <v>10</v>
      </c>
      <c r="D19" s="3">
        <v>33488</v>
      </c>
      <c r="E19" s="2" t="s">
        <v>15</v>
      </c>
      <c r="F19" s="2">
        <v>43100</v>
      </c>
      <c r="I19" s="4" t="s">
        <v>44</v>
      </c>
      <c r="J19" s="5"/>
    </row>
    <row r="20" spans="1:10" ht="15" customHeight="1" x14ac:dyDescent="0.3">
      <c r="A20" s="2">
        <v>19</v>
      </c>
      <c r="B20" s="2" t="s">
        <v>36</v>
      </c>
      <c r="C20" s="2" t="s">
        <v>10</v>
      </c>
      <c r="D20" s="3">
        <v>31036</v>
      </c>
      <c r="E20" s="2" t="s">
        <v>23</v>
      </c>
      <c r="F20" s="2">
        <v>38700</v>
      </c>
      <c r="I20" s="4" t="s">
        <v>45</v>
      </c>
      <c r="J20" s="5"/>
    </row>
    <row r="21" spans="1:10" x14ac:dyDescent="0.3">
      <c r="A21" s="2">
        <v>20</v>
      </c>
      <c r="B21" s="2" t="s">
        <v>38</v>
      </c>
      <c r="C21" s="2" t="s">
        <v>10</v>
      </c>
      <c r="D21" s="3">
        <v>35219</v>
      </c>
      <c r="E21" s="2" t="s">
        <v>8</v>
      </c>
      <c r="F21" s="2">
        <v>35200</v>
      </c>
      <c r="I21" s="4" t="s">
        <v>46</v>
      </c>
      <c r="J21" s="5"/>
    </row>
    <row r="22" spans="1:10" x14ac:dyDescent="0.3">
      <c r="D22" s="6"/>
    </row>
    <row r="23" spans="1:10" x14ac:dyDescent="0.3">
      <c r="D23" s="6"/>
    </row>
    <row r="24" spans="1:10" x14ac:dyDescent="0.3">
      <c r="D24" s="6"/>
    </row>
    <row r="25" spans="1:10" x14ac:dyDescent="0.3">
      <c r="D25" s="6"/>
    </row>
    <row r="26" spans="1:10" x14ac:dyDescent="0.3">
      <c r="D26" s="6"/>
    </row>
    <row r="27" spans="1:10" x14ac:dyDescent="0.3">
      <c r="D27" s="6"/>
    </row>
    <row r="28" spans="1:10" x14ac:dyDescent="0.3">
      <c r="D28" s="6"/>
    </row>
    <row r="29" spans="1:10" x14ac:dyDescent="0.3">
      <c r="D29" s="6"/>
    </row>
    <row r="30" spans="1:10" x14ac:dyDescent="0.3">
      <c r="D30" s="6"/>
    </row>
    <row r="31" spans="1:10" x14ac:dyDescent="0.3">
      <c r="D31" s="6"/>
    </row>
    <row r="32" spans="1:10" x14ac:dyDescent="0.3">
      <c r="D32" s="6"/>
    </row>
  </sheetData>
  <mergeCells count="1">
    <mergeCell ref="I14:J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J32"/>
  <sheetViews>
    <sheetView zoomScaleNormal="100" workbookViewId="0"/>
  </sheetViews>
  <sheetFormatPr defaultRowHeight="14.4" x14ac:dyDescent="0.3"/>
  <cols>
    <col min="1" max="1" width="3.109375" bestFit="1" customWidth="1"/>
    <col min="2" max="2" width="35.109375" bestFit="1" customWidth="1"/>
    <col min="3" max="3" width="4.5546875" bestFit="1" customWidth="1"/>
    <col min="4" max="4" width="15.109375" bestFit="1" customWidth="1"/>
    <col min="5" max="5" width="13.5546875" bestFit="1" customWidth="1"/>
    <col min="9" max="9" width="52.109375" customWidth="1"/>
    <col min="10" max="10" width="12.6640625" bestFit="1" customWidth="1"/>
  </cols>
  <sheetData>
    <row r="1" spans="1:10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10" x14ac:dyDescent="0.3">
      <c r="A2" s="2">
        <v>1</v>
      </c>
      <c r="B2" s="2" t="s">
        <v>6</v>
      </c>
      <c r="C2" s="2" t="s">
        <v>7</v>
      </c>
      <c r="D2" s="3">
        <v>31291</v>
      </c>
      <c r="E2" s="2" t="s">
        <v>8</v>
      </c>
      <c r="F2" s="2">
        <v>45300</v>
      </c>
    </row>
    <row r="3" spans="1:10" x14ac:dyDescent="0.3">
      <c r="A3" s="2">
        <v>2</v>
      </c>
      <c r="B3" s="2" t="s">
        <v>9</v>
      </c>
      <c r="C3" s="2" t="s">
        <v>10</v>
      </c>
      <c r="D3" s="3">
        <v>33677</v>
      </c>
      <c r="E3" s="2" t="s">
        <v>11</v>
      </c>
      <c r="F3" s="2">
        <v>50900</v>
      </c>
    </row>
    <row r="4" spans="1:10" x14ac:dyDescent="0.3">
      <c r="A4" s="2">
        <v>3</v>
      </c>
      <c r="B4" s="2" t="s">
        <v>12</v>
      </c>
      <c r="C4" s="2" t="s">
        <v>7</v>
      </c>
      <c r="D4" s="3">
        <v>31620</v>
      </c>
      <c r="E4" s="2" t="s">
        <v>8</v>
      </c>
      <c r="F4" s="2">
        <v>56700</v>
      </c>
    </row>
    <row r="5" spans="1:10" x14ac:dyDescent="0.3">
      <c r="A5" s="2">
        <v>4</v>
      </c>
      <c r="B5" s="2" t="s">
        <v>13</v>
      </c>
      <c r="C5" s="2" t="s">
        <v>10</v>
      </c>
      <c r="D5" s="3">
        <v>30607</v>
      </c>
      <c r="E5" s="2" t="s">
        <v>8</v>
      </c>
      <c r="F5" s="2">
        <v>41800</v>
      </c>
    </row>
    <row r="6" spans="1:10" x14ac:dyDescent="0.3">
      <c r="A6" s="2">
        <v>5</v>
      </c>
      <c r="B6" s="2" t="s">
        <v>14</v>
      </c>
      <c r="C6" s="2" t="s">
        <v>7</v>
      </c>
      <c r="D6" s="3">
        <v>32634</v>
      </c>
      <c r="E6" s="2" t="s">
        <v>15</v>
      </c>
      <c r="F6" s="2">
        <v>78200</v>
      </c>
    </row>
    <row r="7" spans="1:10" x14ac:dyDescent="0.3">
      <c r="A7" s="2">
        <v>6</v>
      </c>
      <c r="B7" s="2" t="s">
        <v>16</v>
      </c>
      <c r="C7" s="2" t="s">
        <v>10</v>
      </c>
      <c r="D7" s="3">
        <v>35787</v>
      </c>
      <c r="E7" s="2" t="s">
        <v>11</v>
      </c>
      <c r="F7" s="2">
        <v>52600</v>
      </c>
    </row>
    <row r="8" spans="1:10" x14ac:dyDescent="0.3">
      <c r="A8" s="2">
        <v>7</v>
      </c>
      <c r="B8" s="2" t="s">
        <v>17</v>
      </c>
      <c r="C8" s="2" t="s">
        <v>7</v>
      </c>
      <c r="D8" s="3">
        <v>30842</v>
      </c>
      <c r="E8" s="2" t="s">
        <v>8</v>
      </c>
      <c r="F8" s="2">
        <v>75200</v>
      </c>
    </row>
    <row r="9" spans="1:10" x14ac:dyDescent="0.3">
      <c r="A9" s="2">
        <v>8</v>
      </c>
      <c r="B9" s="2" t="s">
        <v>18</v>
      </c>
      <c r="C9" s="2" t="s">
        <v>10</v>
      </c>
      <c r="D9" s="3">
        <v>29920</v>
      </c>
      <c r="E9" s="2" t="s">
        <v>8</v>
      </c>
      <c r="F9" s="2">
        <v>48600</v>
      </c>
    </row>
    <row r="10" spans="1:10" x14ac:dyDescent="0.3">
      <c r="A10" s="2">
        <v>9</v>
      </c>
      <c r="B10" s="2" t="s">
        <v>19</v>
      </c>
      <c r="C10" s="2" t="s">
        <v>7</v>
      </c>
      <c r="D10" s="3">
        <v>33097</v>
      </c>
      <c r="E10" s="2" t="s">
        <v>15</v>
      </c>
      <c r="F10" s="2">
        <v>35400</v>
      </c>
    </row>
    <row r="11" spans="1:10" x14ac:dyDescent="0.3">
      <c r="A11" s="2">
        <v>10</v>
      </c>
      <c r="B11" s="2" t="s">
        <v>20</v>
      </c>
      <c r="C11" s="2" t="s">
        <v>10</v>
      </c>
      <c r="D11" s="3">
        <v>31833</v>
      </c>
      <c r="E11" s="2" t="s">
        <v>11</v>
      </c>
      <c r="F11" s="2">
        <v>83800</v>
      </c>
    </row>
    <row r="12" spans="1:10" x14ac:dyDescent="0.3">
      <c r="A12" s="2">
        <v>11</v>
      </c>
      <c r="B12" s="2" t="s">
        <v>21</v>
      </c>
      <c r="C12" s="2" t="s">
        <v>7</v>
      </c>
      <c r="D12" s="3">
        <v>34432</v>
      </c>
      <c r="E12" s="2" t="s">
        <v>15</v>
      </c>
      <c r="F12" s="2">
        <v>43700</v>
      </c>
    </row>
    <row r="13" spans="1:10" x14ac:dyDescent="0.3">
      <c r="A13" s="2">
        <v>12</v>
      </c>
      <c r="B13" s="2" t="s">
        <v>22</v>
      </c>
      <c r="C13" s="2" t="s">
        <v>10</v>
      </c>
      <c r="D13" s="3">
        <v>36422</v>
      </c>
      <c r="E13" s="2" t="s">
        <v>23</v>
      </c>
      <c r="F13" s="2">
        <v>70500</v>
      </c>
    </row>
    <row r="14" spans="1:10" x14ac:dyDescent="0.3">
      <c r="A14" s="2">
        <v>13</v>
      </c>
      <c r="B14" s="2" t="s">
        <v>24</v>
      </c>
      <c r="C14" s="2" t="s">
        <v>7</v>
      </c>
      <c r="D14" s="3">
        <v>29953</v>
      </c>
      <c r="E14" s="2" t="s">
        <v>8</v>
      </c>
      <c r="F14" s="2">
        <v>76400</v>
      </c>
      <c r="I14" s="12" t="s">
        <v>47</v>
      </c>
      <c r="J14" s="12"/>
    </row>
    <row r="15" spans="1:10" x14ac:dyDescent="0.3">
      <c r="A15" s="2">
        <v>14</v>
      </c>
      <c r="B15" s="2" t="s">
        <v>26</v>
      </c>
      <c r="C15" s="2" t="s">
        <v>10</v>
      </c>
      <c r="D15" s="3">
        <v>32339</v>
      </c>
      <c r="E15" s="2" t="s">
        <v>15</v>
      </c>
      <c r="F15" s="2">
        <v>62100</v>
      </c>
      <c r="I15" s="4" t="s">
        <v>27</v>
      </c>
      <c r="J15" s="5">
        <f>SUMIF(C2:C21,"м",F2:F21)</f>
        <v>468300</v>
      </c>
    </row>
    <row r="16" spans="1:10" x14ac:dyDescent="0.3">
      <c r="A16" s="2">
        <v>15</v>
      </c>
      <c r="B16" s="2" t="s">
        <v>28</v>
      </c>
      <c r="C16" s="2" t="s">
        <v>10</v>
      </c>
      <c r="D16" s="3">
        <v>34786</v>
      </c>
      <c r="E16" s="2" t="s">
        <v>11</v>
      </c>
      <c r="F16" s="2">
        <v>67900</v>
      </c>
      <c r="I16" s="4" t="s">
        <v>29</v>
      </c>
      <c r="J16" s="5"/>
    </row>
    <row r="17" spans="1:10" x14ac:dyDescent="0.3">
      <c r="A17" s="2">
        <v>16</v>
      </c>
      <c r="B17" s="2" t="s">
        <v>30</v>
      </c>
      <c r="C17" s="2" t="s">
        <v>10</v>
      </c>
      <c r="D17" s="3">
        <v>29536</v>
      </c>
      <c r="E17" s="2" t="s">
        <v>8</v>
      </c>
      <c r="F17" s="2">
        <v>88900</v>
      </c>
      <c r="I17" s="4" t="s">
        <v>31</v>
      </c>
      <c r="J17" s="5"/>
    </row>
    <row r="18" spans="1:10" x14ac:dyDescent="0.3">
      <c r="A18" s="2">
        <v>17</v>
      </c>
      <c r="B18" s="2" t="s">
        <v>32</v>
      </c>
      <c r="C18" s="2" t="s">
        <v>7</v>
      </c>
      <c r="D18" s="3">
        <v>34113</v>
      </c>
      <c r="E18" s="2" t="s">
        <v>11</v>
      </c>
      <c r="F18" s="2">
        <v>57400</v>
      </c>
      <c r="I18" s="2" t="s">
        <v>33</v>
      </c>
      <c r="J18" s="5"/>
    </row>
    <row r="19" spans="1:10" ht="15" customHeight="1" x14ac:dyDescent="0.3">
      <c r="A19" s="2">
        <v>18</v>
      </c>
      <c r="B19" s="2" t="s">
        <v>34</v>
      </c>
      <c r="C19" s="2" t="s">
        <v>10</v>
      </c>
      <c r="D19" s="3">
        <v>33488</v>
      </c>
      <c r="E19" s="2" t="s">
        <v>15</v>
      </c>
      <c r="F19" s="2">
        <v>43100</v>
      </c>
      <c r="I19" s="4" t="s">
        <v>35</v>
      </c>
      <c r="J19" s="5">
        <f>SUMIF(F2:F21,"&gt;30000",F2:F21)</f>
        <v>1152400</v>
      </c>
    </row>
    <row r="20" spans="1:10" ht="15" customHeight="1" x14ac:dyDescent="0.3">
      <c r="A20" s="2">
        <v>19</v>
      </c>
      <c r="B20" s="2" t="s">
        <v>36</v>
      </c>
      <c r="C20" s="2" t="s">
        <v>10</v>
      </c>
      <c r="D20" s="3">
        <v>31036</v>
      </c>
      <c r="E20" s="2" t="s">
        <v>23</v>
      </c>
      <c r="F20" s="2">
        <v>38700</v>
      </c>
      <c r="I20" s="4" t="s">
        <v>37</v>
      </c>
      <c r="J20" s="5"/>
    </row>
    <row r="21" spans="1:10" x14ac:dyDescent="0.3">
      <c r="A21" s="2">
        <v>20</v>
      </c>
      <c r="B21" s="2" t="s">
        <v>38</v>
      </c>
      <c r="C21" s="2" t="s">
        <v>10</v>
      </c>
      <c r="D21" s="3">
        <v>35219</v>
      </c>
      <c r="E21" s="2" t="s">
        <v>8</v>
      </c>
      <c r="F21" s="2">
        <v>35200</v>
      </c>
      <c r="I21" s="4" t="s">
        <v>39</v>
      </c>
      <c r="J21" s="5"/>
    </row>
    <row r="22" spans="1:10" x14ac:dyDescent="0.3">
      <c r="D22" s="6"/>
    </row>
    <row r="23" spans="1:10" x14ac:dyDescent="0.3">
      <c r="D23" s="6"/>
    </row>
    <row r="24" spans="1:10" x14ac:dyDescent="0.3">
      <c r="D24" s="6"/>
    </row>
    <row r="25" spans="1:10" x14ac:dyDescent="0.3">
      <c r="D25" s="6"/>
    </row>
    <row r="26" spans="1:10" x14ac:dyDescent="0.3">
      <c r="D26" s="6"/>
    </row>
    <row r="27" spans="1:10" x14ac:dyDescent="0.3">
      <c r="D27" s="6"/>
    </row>
    <row r="28" spans="1:10" x14ac:dyDescent="0.3">
      <c r="D28" s="6"/>
    </row>
    <row r="29" spans="1:10" x14ac:dyDescent="0.3">
      <c r="D29" s="6"/>
    </row>
    <row r="30" spans="1:10" x14ac:dyDescent="0.3">
      <c r="D30" s="6"/>
    </row>
    <row r="31" spans="1:10" x14ac:dyDescent="0.3">
      <c r="D31" s="6"/>
    </row>
    <row r="32" spans="1:10" x14ac:dyDescent="0.3">
      <c r="D32" s="6"/>
    </row>
  </sheetData>
  <mergeCells count="1">
    <mergeCell ref="I14:J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J32"/>
  <sheetViews>
    <sheetView zoomScaleNormal="100" workbookViewId="0"/>
  </sheetViews>
  <sheetFormatPr defaultRowHeight="14.4" x14ac:dyDescent="0.3"/>
  <cols>
    <col min="1" max="1" width="3.109375" bestFit="1" customWidth="1"/>
    <col min="2" max="2" width="35.109375" bestFit="1" customWidth="1"/>
    <col min="3" max="3" width="4.5546875" bestFit="1" customWidth="1"/>
    <col min="4" max="4" width="15.109375" bestFit="1" customWidth="1"/>
    <col min="5" max="5" width="13.5546875" bestFit="1" customWidth="1"/>
    <col min="9" max="9" width="52.109375" customWidth="1"/>
    <col min="10" max="10" width="12.6640625" bestFit="1" customWidth="1"/>
  </cols>
  <sheetData>
    <row r="1" spans="1:10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10" x14ac:dyDescent="0.3">
      <c r="A2" s="2">
        <v>1</v>
      </c>
      <c r="B2" s="2" t="s">
        <v>6</v>
      </c>
      <c r="C2" s="2" t="s">
        <v>7</v>
      </c>
      <c r="D2" s="3">
        <v>31291</v>
      </c>
      <c r="E2" s="2" t="s">
        <v>8</v>
      </c>
      <c r="F2" s="2">
        <v>45300</v>
      </c>
    </row>
    <row r="3" spans="1:10" x14ac:dyDescent="0.3">
      <c r="A3" s="2">
        <v>2</v>
      </c>
      <c r="B3" s="2" t="s">
        <v>9</v>
      </c>
      <c r="C3" s="2" t="s">
        <v>10</v>
      </c>
      <c r="D3" s="3">
        <v>33677</v>
      </c>
      <c r="E3" s="2" t="s">
        <v>11</v>
      </c>
      <c r="F3" s="2">
        <v>50900</v>
      </c>
    </row>
    <row r="4" spans="1:10" x14ac:dyDescent="0.3">
      <c r="A4" s="2">
        <v>3</v>
      </c>
      <c r="B4" s="2" t="s">
        <v>12</v>
      </c>
      <c r="C4" s="2" t="s">
        <v>7</v>
      </c>
      <c r="D4" s="3">
        <v>31620</v>
      </c>
      <c r="E4" s="2" t="s">
        <v>8</v>
      </c>
      <c r="F4" s="2">
        <v>56700</v>
      </c>
    </row>
    <row r="5" spans="1:10" x14ac:dyDescent="0.3">
      <c r="A5" s="2">
        <v>4</v>
      </c>
      <c r="B5" s="2" t="s">
        <v>13</v>
      </c>
      <c r="C5" s="2" t="s">
        <v>10</v>
      </c>
      <c r="D5" s="3">
        <v>30607</v>
      </c>
      <c r="E5" s="2" t="s">
        <v>8</v>
      </c>
      <c r="F5" s="2">
        <v>41800</v>
      </c>
    </row>
    <row r="6" spans="1:10" x14ac:dyDescent="0.3">
      <c r="A6" s="2">
        <v>5</v>
      </c>
      <c r="B6" s="2" t="s">
        <v>14</v>
      </c>
      <c r="C6" s="2" t="s">
        <v>7</v>
      </c>
      <c r="D6" s="3">
        <v>32634</v>
      </c>
      <c r="E6" s="2" t="s">
        <v>15</v>
      </c>
      <c r="F6" s="2">
        <v>78200</v>
      </c>
    </row>
    <row r="7" spans="1:10" x14ac:dyDescent="0.3">
      <c r="A7" s="2">
        <v>6</v>
      </c>
      <c r="B7" s="2" t="s">
        <v>16</v>
      </c>
      <c r="C7" s="2" t="s">
        <v>10</v>
      </c>
      <c r="D7" s="3">
        <v>35787</v>
      </c>
      <c r="E7" s="2" t="s">
        <v>11</v>
      </c>
      <c r="F7" s="2">
        <v>52600</v>
      </c>
    </row>
    <row r="8" spans="1:10" x14ac:dyDescent="0.3">
      <c r="A8" s="2">
        <v>7</v>
      </c>
      <c r="B8" s="2" t="s">
        <v>17</v>
      </c>
      <c r="C8" s="2" t="s">
        <v>7</v>
      </c>
      <c r="D8" s="3">
        <v>30842</v>
      </c>
      <c r="E8" s="2" t="s">
        <v>8</v>
      </c>
      <c r="F8" s="2">
        <v>75200</v>
      </c>
    </row>
    <row r="9" spans="1:10" x14ac:dyDescent="0.3">
      <c r="A9" s="2">
        <v>8</v>
      </c>
      <c r="B9" s="2" t="s">
        <v>18</v>
      </c>
      <c r="C9" s="2" t="s">
        <v>10</v>
      </c>
      <c r="D9" s="3">
        <v>29920</v>
      </c>
      <c r="E9" s="2" t="s">
        <v>8</v>
      </c>
      <c r="F9" s="2">
        <v>48600</v>
      </c>
    </row>
    <row r="10" spans="1:10" x14ac:dyDescent="0.3">
      <c r="A10" s="2">
        <v>9</v>
      </c>
      <c r="B10" s="2" t="s">
        <v>19</v>
      </c>
      <c r="C10" s="2" t="s">
        <v>7</v>
      </c>
      <c r="D10" s="3">
        <v>33097</v>
      </c>
      <c r="E10" s="2" t="s">
        <v>15</v>
      </c>
      <c r="F10" s="2">
        <v>35400</v>
      </c>
    </row>
    <row r="11" spans="1:10" x14ac:dyDescent="0.3">
      <c r="A11" s="2">
        <v>10</v>
      </c>
      <c r="B11" s="2" t="s">
        <v>20</v>
      </c>
      <c r="C11" s="2" t="s">
        <v>10</v>
      </c>
      <c r="D11" s="3">
        <v>31833</v>
      </c>
      <c r="E11" s="2" t="s">
        <v>11</v>
      </c>
      <c r="F11" s="2">
        <v>83800</v>
      </c>
    </row>
    <row r="12" spans="1:10" x14ac:dyDescent="0.3">
      <c r="A12" s="2">
        <v>11</v>
      </c>
      <c r="B12" s="2" t="s">
        <v>21</v>
      </c>
      <c r="C12" s="2" t="s">
        <v>7</v>
      </c>
      <c r="D12" s="3">
        <v>34432</v>
      </c>
      <c r="E12" s="2" t="s">
        <v>15</v>
      </c>
      <c r="F12" s="2">
        <v>43700</v>
      </c>
    </row>
    <row r="13" spans="1:10" x14ac:dyDescent="0.3">
      <c r="A13" s="2">
        <v>12</v>
      </c>
      <c r="B13" s="2" t="s">
        <v>22</v>
      </c>
      <c r="C13" s="2" t="s">
        <v>10</v>
      </c>
      <c r="D13" s="3">
        <v>36422</v>
      </c>
      <c r="E13" s="2" t="s">
        <v>23</v>
      </c>
      <c r="F13" s="2">
        <v>70500</v>
      </c>
    </row>
    <row r="14" spans="1:10" x14ac:dyDescent="0.3">
      <c r="A14" s="2">
        <v>13</v>
      </c>
      <c r="B14" s="2" t="s">
        <v>24</v>
      </c>
      <c r="C14" s="2" t="s">
        <v>7</v>
      </c>
      <c r="D14" s="3">
        <v>29953</v>
      </c>
      <c r="E14" s="2" t="s">
        <v>8</v>
      </c>
      <c r="F14" s="2">
        <v>76400</v>
      </c>
      <c r="I14" s="12" t="s">
        <v>47</v>
      </c>
      <c r="J14" s="12"/>
    </row>
    <row r="15" spans="1:10" x14ac:dyDescent="0.3">
      <c r="A15" s="2">
        <v>14</v>
      </c>
      <c r="B15" s="2" t="s">
        <v>26</v>
      </c>
      <c r="C15" s="2" t="s">
        <v>10</v>
      </c>
      <c r="D15" s="3">
        <v>32339</v>
      </c>
      <c r="E15" s="2" t="s">
        <v>15</v>
      </c>
      <c r="F15" s="2">
        <v>62100</v>
      </c>
      <c r="I15" s="4" t="s">
        <v>48</v>
      </c>
      <c r="J15" s="5">
        <f>SUMIFS(F2:F21,C2:C21,"м",E2:E21,"Казань")</f>
        <v>253600</v>
      </c>
    </row>
    <row r="16" spans="1:10" x14ac:dyDescent="0.3">
      <c r="A16" s="2">
        <v>15</v>
      </c>
      <c r="B16" s="2" t="s">
        <v>28</v>
      </c>
      <c r="C16" s="2" t="s">
        <v>10</v>
      </c>
      <c r="D16" s="3">
        <v>34786</v>
      </c>
      <c r="E16" s="2" t="s">
        <v>11</v>
      </c>
      <c r="F16" s="2">
        <v>67900</v>
      </c>
      <c r="I16" s="4" t="s">
        <v>49</v>
      </c>
      <c r="J16" s="5"/>
    </row>
    <row r="17" spans="1:10" x14ac:dyDescent="0.3">
      <c r="A17" s="2">
        <v>16</v>
      </c>
      <c r="B17" s="2" t="s">
        <v>30</v>
      </c>
      <c r="C17" s="2" t="s">
        <v>10</v>
      </c>
      <c r="D17" s="3">
        <v>29536</v>
      </c>
      <c r="E17" s="2" t="s">
        <v>8</v>
      </c>
      <c r="F17" s="2">
        <v>88900</v>
      </c>
      <c r="I17" s="4" t="s">
        <v>50</v>
      </c>
      <c r="J17" s="5"/>
    </row>
    <row r="18" spans="1:10" x14ac:dyDescent="0.3">
      <c r="A18" s="2">
        <v>17</v>
      </c>
      <c r="B18" s="2" t="s">
        <v>32</v>
      </c>
      <c r="C18" s="2" t="s">
        <v>7</v>
      </c>
      <c r="D18" s="3">
        <v>34113</v>
      </c>
      <c r="E18" s="2" t="s">
        <v>11</v>
      </c>
      <c r="F18" s="2">
        <v>57400</v>
      </c>
      <c r="I18" s="2" t="s">
        <v>51</v>
      </c>
      <c r="J18" s="5"/>
    </row>
    <row r="19" spans="1:10" ht="15" customHeight="1" x14ac:dyDescent="0.3">
      <c r="A19" s="2">
        <v>18</v>
      </c>
      <c r="B19" s="2" t="s">
        <v>34</v>
      </c>
      <c r="C19" s="2" t="s">
        <v>10</v>
      </c>
      <c r="D19" s="3">
        <v>33488</v>
      </c>
      <c r="E19" s="2" t="s">
        <v>15</v>
      </c>
      <c r="F19" s="2">
        <v>43100</v>
      </c>
      <c r="I19" s="4" t="s">
        <v>52</v>
      </c>
      <c r="J19" s="5"/>
    </row>
    <row r="20" spans="1:10" ht="15" customHeight="1" x14ac:dyDescent="0.3">
      <c r="A20" s="2">
        <v>19</v>
      </c>
      <c r="B20" s="2" t="s">
        <v>36</v>
      </c>
      <c r="C20" s="2" t="s">
        <v>10</v>
      </c>
      <c r="D20" s="3">
        <v>31036</v>
      </c>
      <c r="E20" s="2" t="s">
        <v>23</v>
      </c>
      <c r="F20" s="2">
        <v>38700</v>
      </c>
      <c r="I20" s="4" t="s">
        <v>53</v>
      </c>
      <c r="J20" s="5"/>
    </row>
    <row r="21" spans="1:10" x14ac:dyDescent="0.3">
      <c r="A21" s="2">
        <v>20</v>
      </c>
      <c r="B21" s="2" t="s">
        <v>38</v>
      </c>
      <c r="C21" s="2" t="s">
        <v>10</v>
      </c>
      <c r="D21" s="3">
        <v>35219</v>
      </c>
      <c r="E21" s="2" t="s">
        <v>8</v>
      </c>
      <c r="F21" s="2">
        <v>35200</v>
      </c>
      <c r="I21" s="4" t="s">
        <v>54</v>
      </c>
      <c r="J21" s="5"/>
    </row>
    <row r="22" spans="1:10" x14ac:dyDescent="0.3">
      <c r="D22" s="6"/>
    </row>
    <row r="23" spans="1:10" x14ac:dyDescent="0.3">
      <c r="D23" s="6"/>
    </row>
    <row r="24" spans="1:10" x14ac:dyDescent="0.3">
      <c r="D24" s="6"/>
    </row>
    <row r="25" spans="1:10" x14ac:dyDescent="0.3">
      <c r="D25" s="6"/>
    </row>
    <row r="26" spans="1:10" x14ac:dyDescent="0.3">
      <c r="D26" s="6"/>
    </row>
    <row r="27" spans="1:10" x14ac:dyDescent="0.3">
      <c r="D27" s="6"/>
    </row>
    <row r="28" spans="1:10" x14ac:dyDescent="0.3">
      <c r="D28" s="6"/>
    </row>
    <row r="29" spans="1:10" x14ac:dyDescent="0.3">
      <c r="D29" s="6"/>
    </row>
    <row r="30" spans="1:10" x14ac:dyDescent="0.3">
      <c r="D30" s="6"/>
    </row>
    <row r="31" spans="1:10" x14ac:dyDescent="0.3">
      <c r="D31" s="6"/>
    </row>
    <row r="32" spans="1:10" x14ac:dyDescent="0.3">
      <c r="D32" s="6"/>
    </row>
  </sheetData>
  <mergeCells count="1">
    <mergeCell ref="I14:J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85751-D56C-41AC-8A9D-DA680D781E6A}">
  <sheetPr>
    <tabColor rgb="FFFFC000"/>
  </sheetPr>
  <dimension ref="A1"/>
  <sheetViews>
    <sheetView workbookViewId="0"/>
  </sheetViews>
  <sheetFormatPr defaultRowHeight="14.4" x14ac:dyDescent="0.3"/>
  <cols>
    <col min="1" max="16384" width="8.88671875" style="1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Практическая работа 4</vt:lpstr>
      <vt:lpstr>Быстрый анализ</vt:lpstr>
      <vt:lpstr>Функция СЧЁТЕСЛИ</vt:lpstr>
      <vt:lpstr>Функция СЧЁТЕСЛИМН</vt:lpstr>
      <vt:lpstr>Функция СУММЕСЛИ</vt:lpstr>
      <vt:lpstr>Функция СУММЕСЛИМН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2024-01-18T12:09:37Z</dcterms:modified>
</cp:coreProperties>
</file>