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474B73BE-A57A-4816-85F1-1349C6308B9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10." sheetId="1" r:id="rId1"/>
    <sheet name="Текст по столбцам 1" sheetId="10" r:id="rId2"/>
    <sheet name="Текст по столбцам 2" sheetId="11" r:id="rId3"/>
    <sheet name="Усл. форм.(выделение дубл.)" sheetId="9" r:id="rId4"/>
    <sheet name="Удаление дубликатов" sheetId="8" r:id="rId5"/>
    <sheet name="Работа со списками " sheetId="2" r:id="rId6"/>
    <sheet name="Масштаб" sheetId="7" r:id="rId7"/>
    <sheet name="Закрепление областей" sheetId="6" r:id="rId8"/>
    <sheet name="ВПР" sheetId="3" r:id="rId9"/>
    <sheet name="ВПР интервальная" sheetId="4" r:id="rId10"/>
    <sheet name="ГПР" sheetId="5" r:id="rId11"/>
    <sheet name="Контакты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  <c r="E8" i="10"/>
  <c r="G8" i="10" l="1"/>
  <c r="C5" i="5"/>
  <c r="C3" i="4"/>
  <c r="E2" i="3"/>
  <c r="F2" i="3" s="1"/>
  <c r="D2" i="3"/>
</calcChain>
</file>

<file path=xl/sharedStrings.xml><?xml version="1.0" encoding="utf-8"?>
<sst xmlns="http://schemas.openxmlformats.org/spreadsheetml/2006/main" count="874" uniqueCount="308">
  <si>
    <t>Потребность ID</t>
  </si>
  <si>
    <t>Потребность колличество</t>
  </si>
  <si>
    <t>Наименование</t>
  </si>
  <si>
    <t>Цена за единицу</t>
  </si>
  <si>
    <t>Общая цена</t>
  </si>
  <si>
    <t>Прайс-лист</t>
  </si>
  <si>
    <t>ID9876543</t>
  </si>
  <si>
    <t>ID</t>
  </si>
  <si>
    <t>Цена</t>
  </si>
  <si>
    <t>ID6543210</t>
  </si>
  <si>
    <t>Кирпич</t>
  </si>
  <si>
    <t>ID4321098</t>
  </si>
  <si>
    <t>ID8765432</t>
  </si>
  <si>
    <t>Шифер</t>
  </si>
  <si>
    <t>ID7654321</t>
  </si>
  <si>
    <t>Гипсокартон</t>
  </si>
  <si>
    <t>ID5432109</t>
  </si>
  <si>
    <t>Цемент</t>
  </si>
  <si>
    <t>Деревянные бруски</t>
  </si>
  <si>
    <t>Профиль из метала</t>
  </si>
  <si>
    <t>Итого</t>
  </si>
  <si>
    <t>ID3210987</t>
  </si>
  <si>
    <t>Керамическая плитка</t>
  </si>
  <si>
    <t>ID2109876</t>
  </si>
  <si>
    <t>Пеноблоки</t>
  </si>
  <si>
    <t>ID1098765</t>
  </si>
  <si>
    <t>Асбестоцементныйе лист</t>
  </si>
  <si>
    <t>ID0987654</t>
  </si>
  <si>
    <t>Стекловолокно</t>
  </si>
  <si>
    <t>Кровельный материал</t>
  </si>
  <si>
    <t>Утеплитель</t>
  </si>
  <si>
    <t>Гидроизоляця</t>
  </si>
  <si>
    <t>Штукатурка</t>
  </si>
  <si>
    <t>Пластиковые окна</t>
  </si>
  <si>
    <t>Таблица соответствия баллов оценке</t>
  </si>
  <si>
    <t>Критерий</t>
  </si>
  <si>
    <t>Обучающийся</t>
  </si>
  <si>
    <t>Балл</t>
  </si>
  <si>
    <t>Оценка</t>
  </si>
  <si>
    <t>Иванов Иван Иванович</t>
  </si>
  <si>
    <t>Петров Петр Петрович</t>
  </si>
  <si>
    <t>Смирнова Елена Александровна</t>
  </si>
  <si>
    <t>Козлов Михаил Владимирович</t>
  </si>
  <si>
    <t>Соколова Ольга Сергеевна</t>
  </si>
  <si>
    <t>Николаев Алексей Игоревич</t>
  </si>
  <si>
    <t>Кузнецова Мария Дмитриевна</t>
  </si>
  <si>
    <t>Лебедев Даниил Андреевич</t>
  </si>
  <si>
    <t>Васильева Анастасия Николаевна</t>
  </si>
  <si>
    <t>Морозов Артем Сергеевич</t>
  </si>
  <si>
    <t>Волков Андрей Иванович</t>
  </si>
  <si>
    <t>Зайцева Екатерина Павловна</t>
  </si>
  <si>
    <t>Павлов Денис Викторович</t>
  </si>
  <si>
    <t>Семенова Алиса Алексеевна</t>
  </si>
  <si>
    <t>Голубев Александр Васильевич</t>
  </si>
  <si>
    <t>Название должности</t>
  </si>
  <si>
    <t>Директор</t>
  </si>
  <si>
    <t>Начальник отдела</t>
  </si>
  <si>
    <t>Менеджер</t>
  </si>
  <si>
    <t>Секретарь</t>
  </si>
  <si>
    <t>Стажер</t>
  </si>
  <si>
    <t>Водитель</t>
  </si>
  <si>
    <t>Охранник</t>
  </si>
  <si>
    <t>Оклад</t>
  </si>
  <si>
    <t>ФИО</t>
  </si>
  <si>
    <t>Должность</t>
  </si>
  <si>
    <t>Кузнецова Александра Анатольевна</t>
  </si>
  <si>
    <t>Лебедев Артемий Владиславович</t>
  </si>
  <si>
    <t>Иванова Вероника Михайловна</t>
  </si>
  <si>
    <t>Петров Степан Васильевич</t>
  </si>
  <si>
    <t>Соколов Максим Александрович</t>
  </si>
  <si>
    <t>Николаева Дарья Игоревна</t>
  </si>
  <si>
    <t>Козлова Екатерина Андреевна</t>
  </si>
  <si>
    <t>Васильев Андрей Викторович</t>
  </si>
  <si>
    <t>Морозова Мария Сергеевна</t>
  </si>
  <si>
    <t>Зайцев Илья Алексеевич</t>
  </si>
  <si>
    <t>Волкова Елена Владимировна</t>
  </si>
  <si>
    <t>Павлова Анна Олеговна</t>
  </si>
  <si>
    <t>Семенов Дмитрий Геннадьевич</t>
  </si>
  <si>
    <t>Голубева Ольга Петровна</t>
  </si>
  <si>
    <t>Смирнов Игорь Александрович</t>
  </si>
  <si>
    <t>Итого:</t>
  </si>
  <si>
    <t>№</t>
  </si>
  <si>
    <t>Фамилия</t>
  </si>
  <si>
    <t>Имя</t>
  </si>
  <si>
    <t>Отчество</t>
  </si>
  <si>
    <t>Возраст</t>
  </si>
  <si>
    <t>Пол</t>
  </si>
  <si>
    <t>Телефон</t>
  </si>
  <si>
    <t>ID покупателя</t>
  </si>
  <si>
    <t>Дата выдачи карты</t>
  </si>
  <si>
    <t>Общая сумма покупок</t>
  </si>
  <si>
    <t>Скидка</t>
  </si>
  <si>
    <t>Кузнецова</t>
  </si>
  <si>
    <t>Марина</t>
  </si>
  <si>
    <t>Сергеевна</t>
  </si>
  <si>
    <t>ж</t>
  </si>
  <si>
    <t>+74561234567</t>
  </si>
  <si>
    <t>ID178293746</t>
  </si>
  <si>
    <t>Яковлев</t>
  </si>
  <si>
    <t>Артём</t>
  </si>
  <si>
    <t>Владимирович</t>
  </si>
  <si>
    <t>м</t>
  </si>
  <si>
    <t>+74561234568</t>
  </si>
  <si>
    <t>ID547128367</t>
  </si>
  <si>
    <t>Титова</t>
  </si>
  <si>
    <t>Ирина</t>
  </si>
  <si>
    <t>Петровна</t>
  </si>
  <si>
    <t>+74561234569</t>
  </si>
  <si>
    <t>ID912346578</t>
  </si>
  <si>
    <t>Григорьева</t>
  </si>
  <si>
    <t>Анна</t>
  </si>
  <si>
    <t>Николаевна</t>
  </si>
  <si>
    <t>+74561234570</t>
  </si>
  <si>
    <t>ID625418937</t>
  </si>
  <si>
    <t>Кудряшов</t>
  </si>
  <si>
    <t>Игорь</t>
  </si>
  <si>
    <t>Александрович</t>
  </si>
  <si>
    <t>+74561234571</t>
  </si>
  <si>
    <t>ID357239680</t>
  </si>
  <si>
    <t>Новикова</t>
  </si>
  <si>
    <t>Екатерина</t>
  </si>
  <si>
    <t>Дмитриевна</t>
  </si>
  <si>
    <t>+74561234572</t>
  </si>
  <si>
    <t>ID983261745</t>
  </si>
  <si>
    <t>Федотов</t>
  </si>
  <si>
    <t>Андрей</t>
  </si>
  <si>
    <t>Иванович</t>
  </si>
  <si>
    <t>+74561234573</t>
  </si>
  <si>
    <t>ID426837590</t>
  </si>
  <si>
    <t>Лебедев</t>
  </si>
  <si>
    <t>Даниил</t>
  </si>
  <si>
    <t>Михайлович</t>
  </si>
  <si>
    <t>+74561234574</t>
  </si>
  <si>
    <t>ID639185274</t>
  </si>
  <si>
    <t>Калинина</t>
  </si>
  <si>
    <t>Ольга</t>
  </si>
  <si>
    <t>Александровна</t>
  </si>
  <si>
    <t>+74561234575</t>
  </si>
  <si>
    <t>ID781523964</t>
  </si>
  <si>
    <t>Мельников</t>
  </si>
  <si>
    <t>Максим</t>
  </si>
  <si>
    <t>Сергеевич</t>
  </si>
  <si>
    <t>+74561234576</t>
  </si>
  <si>
    <t>ID295874613</t>
  </si>
  <si>
    <t>Куликова</t>
  </si>
  <si>
    <t>Алина</t>
  </si>
  <si>
    <t>Игоревна</t>
  </si>
  <si>
    <t>+74561234577</t>
  </si>
  <si>
    <t>ID156974280</t>
  </si>
  <si>
    <t>Белов</t>
  </si>
  <si>
    <t>Алексей</t>
  </si>
  <si>
    <t>Николаевич</t>
  </si>
  <si>
    <t>+74561234578</t>
  </si>
  <si>
    <t>ID367859421</t>
  </si>
  <si>
    <t>Прохорова</t>
  </si>
  <si>
    <t>Наталья</t>
  </si>
  <si>
    <t>Викторовна</t>
  </si>
  <si>
    <t>+74561234579</t>
  </si>
  <si>
    <t>ID842679351</t>
  </si>
  <si>
    <t>Сергеев</t>
  </si>
  <si>
    <t>Олег</t>
  </si>
  <si>
    <t>Павлович</t>
  </si>
  <si>
    <t>+74561234580</t>
  </si>
  <si>
    <t>ID491627835</t>
  </si>
  <si>
    <t>Иванова</t>
  </si>
  <si>
    <t>Евгения</t>
  </si>
  <si>
    <t>Денисовна</t>
  </si>
  <si>
    <t>+74561234581</t>
  </si>
  <si>
    <t>ID534276198</t>
  </si>
  <si>
    <t>Жуков</t>
  </si>
  <si>
    <t>Илья</t>
  </si>
  <si>
    <t>Викторович</t>
  </si>
  <si>
    <t>+74561234582</t>
  </si>
  <si>
    <t>ID729841356</t>
  </si>
  <si>
    <t>Макарова</t>
  </si>
  <si>
    <t>Анастасия</t>
  </si>
  <si>
    <t>+74561234583</t>
  </si>
  <si>
    <t>ID987162435</t>
  </si>
  <si>
    <t>Шестаков</t>
  </si>
  <si>
    <t>Евгеньевич</t>
  </si>
  <si>
    <t>+74561234584</t>
  </si>
  <si>
    <t>ID312647589</t>
  </si>
  <si>
    <t>Демидов</t>
  </si>
  <si>
    <t>Владислав</t>
  </si>
  <si>
    <t>+74561234585</t>
  </si>
  <si>
    <t>ID751946823</t>
  </si>
  <si>
    <t>Крылова</t>
  </si>
  <si>
    <t>Ксения</t>
  </si>
  <si>
    <t>+74561234586</t>
  </si>
  <si>
    <t>ID278359146</t>
  </si>
  <si>
    <t>Никитина</t>
  </si>
  <si>
    <t>+74561234587</t>
  </si>
  <si>
    <t>ID684219573</t>
  </si>
  <si>
    <t>Попова</t>
  </si>
  <si>
    <t>Кристина</t>
  </si>
  <si>
    <t>Михайловна</t>
  </si>
  <si>
    <t>+74561234588</t>
  </si>
  <si>
    <t>ID213987654</t>
  </si>
  <si>
    <t>Логинов</t>
  </si>
  <si>
    <t>Артур</t>
  </si>
  <si>
    <t>+74561234589</t>
  </si>
  <si>
    <t>ID467891235</t>
  </si>
  <si>
    <t>Герасимова</t>
  </si>
  <si>
    <t>Елена</t>
  </si>
  <si>
    <t>+74561234590</t>
  </si>
  <si>
    <t>ID839241567</t>
  </si>
  <si>
    <t>Денисов</t>
  </si>
  <si>
    <t>Константин</t>
  </si>
  <si>
    <t>Андреевич</t>
  </si>
  <si>
    <t>+74561234591</t>
  </si>
  <si>
    <t>ID312447589</t>
  </si>
  <si>
    <t>Крылов</t>
  </si>
  <si>
    <t>Шестакова</t>
  </si>
  <si>
    <t>Ивановна</t>
  </si>
  <si>
    <t>Попов</t>
  </si>
  <si>
    <t>Артем</t>
  </si>
  <si>
    <t>Николаев</t>
  </si>
  <si>
    <t>Юрьевич</t>
  </si>
  <si>
    <t>Александрова</t>
  </si>
  <si>
    <t>Олеговна</t>
  </si>
  <si>
    <t>Смирнов</t>
  </si>
  <si>
    <t>Петрович</t>
  </si>
  <si>
    <t>Федоров</t>
  </si>
  <si>
    <t>Александр</t>
  </si>
  <si>
    <t>Игоревич</t>
  </si>
  <si>
    <t>Лебедева</t>
  </si>
  <si>
    <t>Козлов</t>
  </si>
  <si>
    <t>Михаил</t>
  </si>
  <si>
    <t>Морозова</t>
  </si>
  <si>
    <t>Алиса</t>
  </si>
  <si>
    <t>Романов</t>
  </si>
  <si>
    <t>Дмитрий</t>
  </si>
  <si>
    <t>Соколова</t>
  </si>
  <si>
    <t>Павловна</t>
  </si>
  <si>
    <t>Петрова</t>
  </si>
  <si>
    <t>Нина</t>
  </si>
  <si>
    <t>Объект:</t>
  </si>
  <si>
    <t>Адрес:</t>
  </si>
  <si>
    <t>Посылка 1</t>
  </si>
  <si>
    <t>Улица Тверская, дом 10</t>
  </si>
  <si>
    <t>Посылка 2</t>
  </si>
  <si>
    <t>Бульвар Новинский, дом 15</t>
  </si>
  <si>
    <t>Посылка 3</t>
  </si>
  <si>
    <t>Улица Арбат, дом 25</t>
  </si>
  <si>
    <t>Посылка 4</t>
  </si>
  <si>
    <t>Проспект Мира, дом 80</t>
  </si>
  <si>
    <t>Посылка 5</t>
  </si>
  <si>
    <t>Кутузовский проспект, дом 2</t>
  </si>
  <si>
    <t>Посылка 6</t>
  </si>
  <si>
    <t>Посылка 7</t>
  </si>
  <si>
    <t>Проезд Старокачаловский, дом 5</t>
  </si>
  <si>
    <t>Посылка 8</t>
  </si>
  <si>
    <t>Площадь Революции, дом 1</t>
  </si>
  <si>
    <t>Посылка 9</t>
  </si>
  <si>
    <t>Посылка 10</t>
  </si>
  <si>
    <t>Первая буква имени</t>
  </si>
  <si>
    <t>Первая буква отчества</t>
  </si>
  <si>
    <t>В формате Фамилия И. О.</t>
  </si>
  <si>
    <t>Иванов Артем Михайлович</t>
  </si>
  <si>
    <t>Иванов</t>
  </si>
  <si>
    <t>Смирнова Елизавета Николаевна</t>
  </si>
  <si>
    <t>Кузнецов Даниил Сергеевич</t>
  </si>
  <si>
    <t>Попова Виктория Александровна</t>
  </si>
  <si>
    <t>Васильев Илья Витальевич</t>
  </si>
  <si>
    <t>Петрова Ольга Дмитриевна</t>
  </si>
  <si>
    <t>Соколов Владимир Павлович</t>
  </si>
  <si>
    <t>Михайлова Анастасия Алексеевна</t>
  </si>
  <si>
    <t>Новиков Семен Иванович</t>
  </si>
  <si>
    <t>Федорова Мария Геннадьевна</t>
  </si>
  <si>
    <t>Морозов Андрей Владимирович</t>
  </si>
  <si>
    <t>Волкова Полина Степановна</t>
  </si>
  <si>
    <t>Алексеев Никита Сергеевич</t>
  </si>
  <si>
    <t>Лебедева Алиса Вячеславовна</t>
  </si>
  <si>
    <t>Семенов Денис Олегович</t>
  </si>
  <si>
    <t>Номер телефона</t>
  </si>
  <si>
    <t>Код</t>
  </si>
  <si>
    <t>Номер</t>
  </si>
  <si>
    <t>+71237060589</t>
  </si>
  <si>
    <t>+71231694001</t>
  </si>
  <si>
    <t>+71231480286</t>
  </si>
  <si>
    <t>+71231072548</t>
  </si>
  <si>
    <t>+71231930377</t>
  </si>
  <si>
    <t>+71231977853</t>
  </si>
  <si>
    <t>+71231787390</t>
  </si>
  <si>
    <t>+71231747930</t>
  </si>
  <si>
    <t>+71231283049</t>
  </si>
  <si>
    <t>+71231796512</t>
  </si>
  <si>
    <t>+71231545076</t>
  </si>
  <si>
    <t>+71231268209</t>
  </si>
  <si>
    <t>+71231429307</t>
  </si>
  <si>
    <t>+71231928046</t>
  </si>
  <si>
    <t>+71231409723</t>
  </si>
  <si>
    <t>Таблица</t>
  </si>
  <si>
    <t>Футбол</t>
  </si>
  <si>
    <t>Баскетбол</t>
  </si>
  <si>
    <t>Теннис</t>
  </si>
  <si>
    <t>Плавание</t>
  </si>
  <si>
    <t>Гимнастика</t>
  </si>
  <si>
    <t>Бокс</t>
  </si>
  <si>
    <t>Хоккей</t>
  </si>
  <si>
    <t>Волейбол</t>
  </si>
  <si>
    <t>Бег</t>
  </si>
  <si>
    <t>Прыжки в высоту</t>
  </si>
  <si>
    <t>ID5432114</t>
  </si>
  <si>
    <t>ID6543212</t>
  </si>
  <si>
    <t>ID7654322</t>
  </si>
  <si>
    <t>ID6543211</t>
  </si>
  <si>
    <t>ID9876544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</si>
</sst>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8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0" fillId="0" borderId="2" xfId="0" applyNumberFormat="1" applyBorder="1"/>
    <xf numFmtId="14" fontId="0" fillId="0" borderId="2" xfId="0" applyNumberFormat="1" applyBorder="1"/>
    <xf numFmtId="9" fontId="0" fillId="0" borderId="2" xfId="0" applyNumberFormat="1" applyBorder="1"/>
    <xf numFmtId="0" fontId="0" fillId="4" borderId="2" xfId="0" applyFill="1" applyBorder="1" applyAlignment="1">
      <alignment horizontal="center"/>
    </xf>
    <xf numFmtId="0" fontId="0" fillId="9" borderId="2" xfId="0" applyFill="1" applyBorder="1"/>
    <xf numFmtId="0" fontId="0" fillId="10" borderId="1" xfId="0" applyFill="1" applyBorder="1" applyAlignment="1">
      <alignment horizontal="center"/>
    </xf>
    <xf numFmtId="0" fontId="0" fillId="11" borderId="2" xfId="0" applyFill="1" applyBorder="1"/>
    <xf numFmtId="0" fontId="0" fillId="12" borderId="2" xfId="0" applyFill="1" applyBorder="1"/>
    <xf numFmtId="49" fontId="0" fillId="0" borderId="2" xfId="0" applyNumberFormat="1" applyBorder="1" applyAlignment="1">
      <alignment horizontal="right"/>
    </xf>
    <xf numFmtId="0" fontId="0" fillId="13" borderId="1" xfId="0" applyFill="1" applyBorder="1"/>
    <xf numFmtId="0" fontId="1" fillId="0" borderId="0" xfId="2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Обычный" xfId="0" builtinId="0"/>
    <cellStyle name="Обычный 2" xfId="1" xr:uid="{30F02E38-3792-48D5-8BC7-A6D49D9835F5}"/>
    <cellStyle name="Обычный 2 2" xfId="2" xr:uid="{998885D8-4A77-4FFD-8CD5-561F65F32FB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179070</xdr:rowOff>
    </xdr:from>
    <xdr:to>
      <xdr:col>9</xdr:col>
      <xdr:colOff>245745</xdr:colOff>
      <xdr:row>16</xdr:row>
      <xdr:rowOff>131445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7220" y="179070"/>
          <a:ext cx="5114925" cy="287845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Работа со списками</a:t>
          </a:r>
          <a:r>
            <a:rPr lang="en-US" sz="28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.</a:t>
          </a:r>
          <a:endParaRPr lang="ru-RU" sz="2800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8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Текст</a:t>
          </a:r>
          <a:r>
            <a:rPr lang="ru-RU" sz="28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по столбцам.</a:t>
          </a:r>
        </a:p>
        <a:p>
          <a:pPr algn="ctr"/>
          <a:r>
            <a:rPr lang="ru-RU" sz="28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Условное форматирование.</a:t>
          </a:r>
        </a:p>
        <a:p>
          <a:pPr algn="ctr"/>
          <a:r>
            <a:rPr lang="ru-RU" sz="28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ВПР, ГПР</a:t>
          </a:r>
          <a:endParaRPr lang="ru-RU" sz="2800">
            <a:solidFill>
              <a:srgbClr val="7030A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123825</xdr:rowOff>
    </xdr:from>
    <xdr:to>
      <xdr:col>16</xdr:col>
      <xdr:colOff>314325</xdr:colOff>
      <xdr:row>12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6219825" y="314325"/>
          <a:ext cx="5381625" cy="21431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ВПР</a:t>
          </a:r>
          <a:r>
            <a:rPr lang="ru-RU" sz="1900" b="0">
              <a:solidFill>
                <a:schemeClr val="tx1"/>
              </a:solidFill>
              <a:latin typeface="+mn-lt"/>
            </a:rPr>
            <a:t> (1 приблизительное совпадение) заполните столбец Оценка Таблицы соответствия баллов оценке используя значения,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заданные в таблице Критерий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114300</xdr:rowOff>
    </xdr:from>
    <xdr:to>
      <xdr:col>14</xdr:col>
      <xdr:colOff>342900</xdr:colOff>
      <xdr:row>19</xdr:row>
      <xdr:rowOff>19050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8286750" y="304800"/>
          <a:ext cx="3695700" cy="3333750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ГПР (точное совпадение 0), заполнить столбец Оклад.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80CD164-B65B-460D-8416-628EA5788A79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6</xdr:col>
      <xdr:colOff>1562100</xdr:colOff>
      <xdr:row>5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52400" y="104775"/>
          <a:ext cx="8839200" cy="962025"/>
        </a:xfrm>
        <a:prstGeom prst="rect">
          <a:avLst/>
        </a:prstGeom>
        <a:solidFill>
          <a:schemeClr val="bg1"/>
        </a:solidFill>
        <a:ln w="76200">
          <a:solidFill>
            <a:srgbClr val="00B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>
              <a:solidFill>
                <a:schemeClr val="tx1"/>
              </a:solidFill>
              <a:latin typeface="+mn-lt"/>
            </a:rPr>
            <a:t>1. Разбить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ФИО на Фамилия, Имя и Отчество используя инструмент "Данные" - "Текст по столбцам"</a:t>
          </a:r>
        </a:p>
        <a:p>
          <a:pPr algn="ctr"/>
          <a:r>
            <a:rPr lang="ru-RU" sz="1600" b="0" baseline="0">
              <a:solidFill>
                <a:schemeClr val="tx1"/>
              </a:solidFill>
              <a:latin typeface="+mn-lt"/>
            </a:rPr>
            <a:t>2. Заполнить первую букву имени и отчества используя функцию =ЛЕВСИМВ</a:t>
          </a:r>
        </a:p>
        <a:p>
          <a:pPr algn="ctr"/>
          <a:r>
            <a:rPr lang="ru-RU" sz="1600" b="0" baseline="0">
              <a:solidFill>
                <a:schemeClr val="tx1"/>
              </a:solidFill>
              <a:latin typeface="+mn-lt"/>
            </a:rPr>
            <a:t>3. Оформить столбец 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G9:G22 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в формате Фамилия И. О. используя функцию =СЦЕПИТЬ</a:t>
          </a:r>
          <a:endParaRPr lang="ru-RU" sz="16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8</xdr:col>
      <xdr:colOff>504825</xdr:colOff>
      <xdr:row>4</xdr:row>
      <xdr:rowOff>66675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33350" y="95250"/>
          <a:ext cx="5743575" cy="733425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инструмент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"Данные" - "Текст по столбцам" заполнить столбцы Код и Номер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</xdr:row>
      <xdr:rowOff>171450</xdr:rowOff>
    </xdr:from>
    <xdr:to>
      <xdr:col>16</xdr:col>
      <xdr:colOff>371475</xdr:colOff>
      <xdr:row>13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962775" y="36195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С помощью Условного форматирования выделить повторения по столбцу Адрес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104775</xdr:rowOff>
    </xdr:from>
    <xdr:to>
      <xdr:col>13</xdr:col>
      <xdr:colOff>95250</xdr:colOff>
      <xdr:row>12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4067175" y="29527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1">
              <a:lumMod val="75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вкладку "Данные" - "Работа с данными" - "Удалить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дубликаты" удалите повторяющиеся записи в таблице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A2:C22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180975</xdr:rowOff>
    </xdr:from>
    <xdr:to>
      <xdr:col>10</xdr:col>
      <xdr:colOff>594360</xdr:colOff>
      <xdr:row>6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71725" y="180975"/>
          <a:ext cx="4852035" cy="9163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Можете использовать </a:t>
          </a:r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+ </a:t>
          </a:r>
          <a:r>
            <a:rPr lang="ru-RU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стрелка</a:t>
          </a:r>
          <a:r>
            <a:rPr lang="ru-RU" sz="16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вниз</a:t>
          </a:r>
          <a:r>
            <a:rPr lang="ru-RU" sz="16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для вызова уже введённых ранее значений в таблицу</a:t>
          </a:r>
          <a:endParaRPr lang="ru-RU" sz="1600">
            <a:effectLst/>
          </a:endParaRPr>
        </a:p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186943</xdr:colOff>
      <xdr:row>0</xdr:row>
      <xdr:rowOff>88694</xdr:rowOff>
    </xdr:from>
    <xdr:to>
      <xdr:col>8</xdr:col>
      <xdr:colOff>622788</xdr:colOff>
      <xdr:row>3</xdr:row>
      <xdr:rowOff>136071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86943" y="88694"/>
          <a:ext cx="6093695" cy="618877"/>
        </a:xfrm>
        <a:prstGeom prst="rect">
          <a:avLst/>
        </a:prstGeom>
        <a:solidFill>
          <a:schemeClr val="bg1"/>
        </a:solidFill>
        <a:ln w="76200">
          <a:solidFill>
            <a:schemeClr val="accent3">
              <a:lumMod val="40000"/>
              <a:lumOff val="6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>
              <a:solidFill>
                <a:schemeClr val="tx1"/>
              </a:solidFill>
              <a:latin typeface="+mn-lt"/>
            </a:rPr>
            <a:t>Подберите масштаб листа таким образом, что бы на экран вмещались названия всех столбцов таблицы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186943</xdr:colOff>
      <xdr:row>0</xdr:row>
      <xdr:rowOff>88694</xdr:rowOff>
    </xdr:from>
    <xdr:to>
      <xdr:col>8</xdr:col>
      <xdr:colOff>622788</xdr:colOff>
      <xdr:row>3</xdr:row>
      <xdr:rowOff>136071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86943" y="88694"/>
          <a:ext cx="6093695" cy="618877"/>
        </a:xfrm>
        <a:prstGeom prst="rect">
          <a:avLst/>
        </a:prstGeom>
        <a:solidFill>
          <a:schemeClr val="bg1"/>
        </a:solidFill>
        <a:ln w="76200">
          <a:solidFill>
            <a:schemeClr val="accent3">
              <a:lumMod val="75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chemeClr val="tx1"/>
              </a:solidFill>
              <a:latin typeface="+mn-lt"/>
            </a:rPr>
            <a:t>Установите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курсор на ячейку </a:t>
          </a:r>
          <a:r>
            <a:rPr lang="en-US" sz="1100" b="1" baseline="0">
              <a:solidFill>
                <a:schemeClr val="tx1"/>
              </a:solidFill>
              <a:latin typeface="+mn-lt"/>
            </a:rPr>
            <a:t>B</a:t>
          </a:r>
          <a:r>
            <a:rPr lang="ru-RU" sz="1100" b="1" baseline="0">
              <a:solidFill>
                <a:schemeClr val="tx1"/>
              </a:solidFill>
              <a:latin typeface="+mn-lt"/>
            </a:rPr>
            <a:t>6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и выберите "Вид" - "Закрепить области" - "Закрепить области". В таком случае, при пролистывании таблицы у Вас закрепятся области выше и левее выделенной ячейки, в данном случае заголовок сверху и номера слева</a:t>
          </a:r>
          <a:endParaRPr lang="ru-RU" sz="11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0</xdr:row>
      <xdr:rowOff>171450</xdr:rowOff>
    </xdr:from>
    <xdr:to>
      <xdr:col>14</xdr:col>
      <xdr:colOff>200024</xdr:colOff>
      <xdr:row>16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9429749" y="171450"/>
          <a:ext cx="2562225" cy="2971800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Заказ состоит из нескольких Потребности по </a:t>
          </a:r>
          <a:r>
            <a:rPr lang="en-US" sz="1200" b="0">
              <a:solidFill>
                <a:schemeClr val="tx1"/>
              </a:solidFill>
              <a:latin typeface="+mn-lt"/>
            </a:rPr>
            <a:t>ID</a:t>
          </a:r>
          <a:r>
            <a:rPr lang="ru-RU" sz="1200" b="0">
              <a:solidFill>
                <a:schemeClr val="tx1"/>
              </a:solidFill>
              <a:latin typeface="+mn-lt"/>
            </a:rPr>
            <a:t> и их количества. Цены заданы в Прайс-листе.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1) Используя функцию ВПР, точное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совпаление 0, </a:t>
          </a:r>
          <a:r>
            <a:rPr lang="ru-RU" sz="1200" b="0">
              <a:solidFill>
                <a:schemeClr val="tx1"/>
              </a:solidFill>
              <a:latin typeface="+mn-lt"/>
            </a:rPr>
            <a:t>заполните столбец "Наименование" и "Цена за единицу"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2) Вычислите столбец "Общая цена" как произведение колличества и цены за единицу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3) Посчитайте Итого как сумму диапазона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</a:t>
          </a:r>
          <a:r>
            <a:rPr lang="en-US" sz="1200" b="0" baseline="0">
              <a:solidFill>
                <a:schemeClr val="tx1"/>
              </a:solidFill>
              <a:latin typeface="+mn-lt"/>
            </a:rPr>
            <a:t>F2:F8</a:t>
          </a:r>
          <a:r>
            <a:rPr lang="ru-RU" sz="1200" b="0">
              <a:solidFill>
                <a:schemeClr val="tx1"/>
              </a:solidFill>
              <a:latin typeface="+mn-lt"/>
            </a:rPr>
            <a:t>.</a:t>
          </a:r>
        </a:p>
        <a:p>
          <a:pPr algn="ctr"/>
          <a:endParaRPr lang="ru-RU" sz="1200" b="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F17"/>
  <sheetViews>
    <sheetView workbookViewId="0">
      <selection sqref="A1:C1"/>
    </sheetView>
  </sheetViews>
  <sheetFormatPr defaultRowHeight="14.4" x14ac:dyDescent="0.3"/>
  <cols>
    <col min="1" max="1" width="32.109375" bestFit="1" customWidth="1"/>
  </cols>
  <sheetData>
    <row r="1" spans="1:6" x14ac:dyDescent="0.3">
      <c r="A1" s="23" t="s">
        <v>34</v>
      </c>
      <c r="B1" s="23"/>
      <c r="C1" s="23"/>
      <c r="E1" s="24" t="s">
        <v>35</v>
      </c>
      <c r="F1" s="24"/>
    </row>
    <row r="2" spans="1:6" x14ac:dyDescent="0.3">
      <c r="A2" s="3" t="s">
        <v>36</v>
      </c>
      <c r="B2" s="4" t="s">
        <v>37</v>
      </c>
      <c r="C2" s="5" t="s">
        <v>38</v>
      </c>
      <c r="E2" s="2">
        <v>0</v>
      </c>
      <c r="F2" s="2">
        <v>2</v>
      </c>
    </row>
    <row r="3" spans="1:6" x14ac:dyDescent="0.3">
      <c r="A3" s="2" t="s">
        <v>39</v>
      </c>
      <c r="B3" s="2">
        <v>7</v>
      </c>
      <c r="C3" s="2">
        <f>VLOOKUP(B3,$E$2:$F$5,2,1)</f>
        <v>3</v>
      </c>
      <c r="E3" s="2">
        <v>7</v>
      </c>
      <c r="F3" s="2">
        <v>3</v>
      </c>
    </row>
    <row r="4" spans="1:6" x14ac:dyDescent="0.3">
      <c r="A4" s="2" t="s">
        <v>40</v>
      </c>
      <c r="B4" s="2">
        <v>18</v>
      </c>
      <c r="C4" s="2"/>
      <c r="E4" s="2">
        <v>12</v>
      </c>
      <c r="F4" s="2">
        <v>4</v>
      </c>
    </row>
    <row r="5" spans="1:6" x14ac:dyDescent="0.3">
      <c r="A5" s="2" t="s">
        <v>41</v>
      </c>
      <c r="B5" s="2">
        <v>2</v>
      </c>
      <c r="C5" s="2"/>
      <c r="E5" s="2">
        <v>17</v>
      </c>
      <c r="F5" s="2">
        <v>5</v>
      </c>
    </row>
    <row r="6" spans="1:6" x14ac:dyDescent="0.3">
      <c r="A6" s="2" t="s">
        <v>42</v>
      </c>
      <c r="B6" s="2">
        <v>14</v>
      </c>
      <c r="C6" s="2"/>
    </row>
    <row r="7" spans="1:6" x14ac:dyDescent="0.3">
      <c r="A7" s="2" t="s">
        <v>43</v>
      </c>
      <c r="B7" s="2">
        <v>9</v>
      </c>
      <c r="C7" s="2"/>
    </row>
    <row r="8" spans="1:6" x14ac:dyDescent="0.3">
      <c r="A8" s="2" t="s">
        <v>44</v>
      </c>
      <c r="B8" s="2">
        <v>3</v>
      </c>
      <c r="C8" s="2"/>
    </row>
    <row r="9" spans="1:6" x14ac:dyDescent="0.3">
      <c r="A9" s="2" t="s">
        <v>45</v>
      </c>
      <c r="B9" s="2">
        <v>20</v>
      </c>
      <c r="C9" s="2"/>
    </row>
    <row r="10" spans="1:6" x14ac:dyDescent="0.3">
      <c r="A10" s="2" t="s">
        <v>46</v>
      </c>
      <c r="B10" s="2">
        <v>11</v>
      </c>
      <c r="C10" s="2"/>
    </row>
    <row r="11" spans="1:6" x14ac:dyDescent="0.3">
      <c r="A11" s="2" t="s">
        <v>47</v>
      </c>
      <c r="B11" s="2">
        <v>6</v>
      </c>
      <c r="C11" s="2"/>
    </row>
    <row r="12" spans="1:6" x14ac:dyDescent="0.3">
      <c r="A12" s="2" t="s">
        <v>48</v>
      </c>
      <c r="B12" s="2">
        <v>16</v>
      </c>
      <c r="C12" s="2"/>
    </row>
    <row r="13" spans="1:6" x14ac:dyDescent="0.3">
      <c r="A13" s="2" t="s">
        <v>49</v>
      </c>
      <c r="B13" s="2">
        <v>1</v>
      </c>
      <c r="C13" s="2"/>
    </row>
    <row r="14" spans="1:6" x14ac:dyDescent="0.3">
      <c r="A14" s="2" t="s">
        <v>50</v>
      </c>
      <c r="B14" s="2">
        <v>13</v>
      </c>
      <c r="C14" s="2"/>
    </row>
    <row r="15" spans="1:6" x14ac:dyDescent="0.3">
      <c r="A15" s="2" t="s">
        <v>51</v>
      </c>
      <c r="B15" s="2">
        <v>5</v>
      </c>
      <c r="C15" s="2"/>
    </row>
    <row r="16" spans="1:6" x14ac:dyDescent="0.3">
      <c r="A16" s="2" t="s">
        <v>52</v>
      </c>
      <c r="B16" s="2">
        <v>19</v>
      </c>
      <c r="C16" s="2"/>
    </row>
    <row r="17" spans="1:3" x14ac:dyDescent="0.3">
      <c r="A17" s="2" t="s">
        <v>53</v>
      </c>
      <c r="B17" s="2">
        <v>10</v>
      </c>
      <c r="C17" s="2"/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A1:H20"/>
  <sheetViews>
    <sheetView workbookViewId="0"/>
  </sheetViews>
  <sheetFormatPr defaultRowHeight="14.4" x14ac:dyDescent="0.3"/>
  <cols>
    <col min="1" max="1" width="35" bestFit="1" customWidth="1"/>
    <col min="2" max="3" width="17.88671875" bestFit="1" customWidth="1"/>
    <col min="4" max="4" width="11" bestFit="1" customWidth="1"/>
    <col min="5" max="5" width="10.5546875" bestFit="1" customWidth="1"/>
    <col min="6" max="6" width="7.6640625" bestFit="1" customWidth="1"/>
    <col min="7" max="7" width="9.6640625" bestFit="1" customWidth="1"/>
    <col min="8" max="8" width="10" bestFit="1" customWidth="1"/>
  </cols>
  <sheetData>
    <row r="1" spans="1:8" x14ac:dyDescent="0.3">
      <c r="A1" s="4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</row>
    <row r="2" spans="1:8" x14ac:dyDescent="0.3">
      <c r="A2" s="4" t="s">
        <v>62</v>
      </c>
      <c r="B2" s="2">
        <v>120000</v>
      </c>
      <c r="C2" s="2">
        <v>78000</v>
      </c>
      <c r="D2" s="2">
        <v>51000</v>
      </c>
      <c r="E2" s="2">
        <v>32000</v>
      </c>
      <c r="F2" s="2">
        <v>11000</v>
      </c>
      <c r="G2" s="2">
        <v>36000</v>
      </c>
      <c r="H2" s="2">
        <v>35000</v>
      </c>
    </row>
    <row r="4" spans="1:8" x14ac:dyDescent="0.3">
      <c r="A4" s="6" t="s">
        <v>63</v>
      </c>
      <c r="B4" s="6" t="s">
        <v>64</v>
      </c>
      <c r="C4" s="6" t="s">
        <v>62</v>
      </c>
    </row>
    <row r="5" spans="1:8" x14ac:dyDescent="0.3">
      <c r="A5" s="2" t="s">
        <v>65</v>
      </c>
      <c r="B5" s="2" t="s">
        <v>58</v>
      </c>
      <c r="C5" s="2">
        <f>HLOOKUP(B5,$B$1:$H$2,2,0)</f>
        <v>32000</v>
      </c>
    </row>
    <row r="6" spans="1:8" x14ac:dyDescent="0.3">
      <c r="A6" s="2" t="s">
        <v>66</v>
      </c>
      <c r="B6" s="2" t="s">
        <v>57</v>
      </c>
      <c r="C6" s="2"/>
    </row>
    <row r="7" spans="1:8" x14ac:dyDescent="0.3">
      <c r="A7" s="2" t="s">
        <v>67</v>
      </c>
      <c r="B7" s="2" t="s">
        <v>61</v>
      </c>
      <c r="C7" s="2"/>
    </row>
    <row r="8" spans="1:8" x14ac:dyDescent="0.3">
      <c r="A8" s="2" t="s">
        <v>68</v>
      </c>
      <c r="B8" s="2" t="s">
        <v>56</v>
      </c>
      <c r="C8" s="2"/>
    </row>
    <row r="9" spans="1:8" x14ac:dyDescent="0.3">
      <c r="A9" s="2" t="s">
        <v>69</v>
      </c>
      <c r="B9" s="2" t="s">
        <v>59</v>
      </c>
      <c r="C9" s="2"/>
    </row>
    <row r="10" spans="1:8" x14ac:dyDescent="0.3">
      <c r="A10" s="2" t="s">
        <v>70</v>
      </c>
      <c r="B10" s="2" t="s">
        <v>61</v>
      </c>
      <c r="C10" s="2"/>
    </row>
    <row r="11" spans="1:8" x14ac:dyDescent="0.3">
      <c r="A11" s="2" t="s">
        <v>71</v>
      </c>
      <c r="B11" s="2" t="s">
        <v>59</v>
      </c>
      <c r="C11" s="2"/>
    </row>
    <row r="12" spans="1:8" x14ac:dyDescent="0.3">
      <c r="A12" s="2" t="s">
        <v>72</v>
      </c>
      <c r="B12" s="2" t="s">
        <v>60</v>
      </c>
      <c r="C12" s="2"/>
    </row>
    <row r="13" spans="1:8" x14ac:dyDescent="0.3">
      <c r="A13" s="2" t="s">
        <v>73</v>
      </c>
      <c r="B13" s="2" t="s">
        <v>57</v>
      </c>
      <c r="C13" s="2"/>
    </row>
    <row r="14" spans="1:8" x14ac:dyDescent="0.3">
      <c r="A14" s="2" t="s">
        <v>74</v>
      </c>
      <c r="B14" s="2" t="s">
        <v>61</v>
      </c>
      <c r="C14" s="2"/>
    </row>
    <row r="15" spans="1:8" x14ac:dyDescent="0.3">
      <c r="A15" s="2" t="s">
        <v>75</v>
      </c>
      <c r="B15" s="2" t="s">
        <v>58</v>
      </c>
      <c r="C15" s="2"/>
    </row>
    <row r="16" spans="1:8" x14ac:dyDescent="0.3">
      <c r="A16" s="2" t="s">
        <v>76</v>
      </c>
      <c r="B16" s="2" t="s">
        <v>59</v>
      </c>
      <c r="C16" s="2"/>
    </row>
    <row r="17" spans="1:3" x14ac:dyDescent="0.3">
      <c r="A17" s="2" t="s">
        <v>77</v>
      </c>
      <c r="B17" s="2" t="s">
        <v>60</v>
      </c>
      <c r="C17" s="2"/>
    </row>
    <row r="18" spans="1:3" x14ac:dyDescent="0.3">
      <c r="A18" s="2" t="s">
        <v>78</v>
      </c>
      <c r="B18" s="2" t="s">
        <v>56</v>
      </c>
      <c r="C18" s="2"/>
    </row>
    <row r="19" spans="1:3" x14ac:dyDescent="0.3">
      <c r="A19" s="2" t="s">
        <v>79</v>
      </c>
      <c r="B19" s="2" t="s">
        <v>58</v>
      </c>
      <c r="C19" s="2"/>
    </row>
    <row r="20" spans="1:3" x14ac:dyDescent="0.3">
      <c r="B20" s="7" t="s">
        <v>80</v>
      </c>
      <c r="C20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7E12-AED7-44DC-BEF0-6F9DB469BC1C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2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7:G22"/>
  <sheetViews>
    <sheetView workbookViewId="0"/>
  </sheetViews>
  <sheetFormatPr defaultRowHeight="14.4" x14ac:dyDescent="0.3"/>
  <cols>
    <col min="1" max="1" width="32.88671875" bestFit="1" customWidth="1"/>
    <col min="2" max="2" width="11.33203125" bestFit="1" customWidth="1"/>
    <col min="3" max="3" width="10.33203125" bestFit="1" customWidth="1"/>
    <col min="4" max="4" width="15.33203125" bestFit="1" customWidth="1"/>
    <col min="5" max="5" width="19.88671875" bestFit="1" customWidth="1"/>
    <col min="6" max="6" width="21.88671875" bestFit="1" customWidth="1"/>
    <col min="7" max="7" width="24.109375" bestFit="1" customWidth="1"/>
  </cols>
  <sheetData>
    <row r="7" spans="1:7" x14ac:dyDescent="0.3">
      <c r="A7" s="17" t="s">
        <v>63</v>
      </c>
      <c r="B7" s="17" t="s">
        <v>82</v>
      </c>
      <c r="C7" s="17" t="s">
        <v>83</v>
      </c>
      <c r="D7" s="17" t="s">
        <v>84</v>
      </c>
      <c r="E7" s="17" t="s">
        <v>255</v>
      </c>
      <c r="F7" s="17" t="s">
        <v>256</v>
      </c>
      <c r="G7" s="17" t="s">
        <v>257</v>
      </c>
    </row>
    <row r="8" spans="1:7" x14ac:dyDescent="0.3">
      <c r="A8" s="9" t="s">
        <v>258</v>
      </c>
      <c r="B8" s="9" t="s">
        <v>259</v>
      </c>
      <c r="C8" s="9" t="s">
        <v>215</v>
      </c>
      <c r="D8" s="9" t="s">
        <v>131</v>
      </c>
      <c r="E8" s="9" t="str">
        <f>LEFT(C8,1)</f>
        <v>А</v>
      </c>
      <c r="F8" s="9" t="str">
        <f>LEFT(D8,1)</f>
        <v>М</v>
      </c>
      <c r="G8" s="9" t="str">
        <f>CONCATENATE(B8," ", E8,". ", F8,".")</f>
        <v>Иванов А. М.</v>
      </c>
    </row>
    <row r="9" spans="1:7" x14ac:dyDescent="0.3">
      <c r="A9" s="9" t="s">
        <v>260</v>
      </c>
      <c r="B9" s="9"/>
      <c r="C9" s="9"/>
      <c r="D9" s="9"/>
      <c r="E9" s="9"/>
      <c r="F9" s="9"/>
      <c r="G9" s="9"/>
    </row>
    <row r="10" spans="1:7" x14ac:dyDescent="0.3">
      <c r="A10" s="9" t="s">
        <v>261</v>
      </c>
      <c r="B10" s="9"/>
      <c r="C10" s="9"/>
      <c r="D10" s="9"/>
      <c r="E10" s="9"/>
      <c r="F10" s="9"/>
      <c r="G10" s="9"/>
    </row>
    <row r="11" spans="1:7" x14ac:dyDescent="0.3">
      <c r="A11" s="9" t="s">
        <v>262</v>
      </c>
      <c r="B11" s="9"/>
      <c r="C11" s="9"/>
      <c r="D11" s="9"/>
      <c r="E11" s="9"/>
      <c r="F11" s="9"/>
      <c r="G11" s="9"/>
    </row>
    <row r="12" spans="1:7" x14ac:dyDescent="0.3">
      <c r="A12" s="9" t="s">
        <v>263</v>
      </c>
      <c r="B12" s="9"/>
      <c r="C12" s="9"/>
      <c r="D12" s="9"/>
      <c r="E12" s="9"/>
      <c r="F12" s="9"/>
      <c r="G12" s="9"/>
    </row>
    <row r="13" spans="1:7" x14ac:dyDescent="0.3">
      <c r="A13" s="9" t="s">
        <v>264</v>
      </c>
      <c r="B13" s="9"/>
      <c r="C13" s="9"/>
      <c r="D13" s="9"/>
      <c r="E13" s="9"/>
      <c r="F13" s="9"/>
      <c r="G13" s="9"/>
    </row>
    <row r="14" spans="1:7" x14ac:dyDescent="0.3">
      <c r="A14" s="9" t="s">
        <v>265</v>
      </c>
      <c r="B14" s="9"/>
      <c r="C14" s="9"/>
      <c r="D14" s="9"/>
      <c r="E14" s="9"/>
      <c r="F14" s="9"/>
      <c r="G14" s="9"/>
    </row>
    <row r="15" spans="1:7" x14ac:dyDescent="0.3">
      <c r="A15" s="9" t="s">
        <v>266</v>
      </c>
      <c r="B15" s="9"/>
      <c r="C15" s="9"/>
      <c r="D15" s="9"/>
      <c r="E15" s="9"/>
      <c r="F15" s="9"/>
      <c r="G15" s="9"/>
    </row>
    <row r="16" spans="1:7" x14ac:dyDescent="0.3">
      <c r="A16" s="9" t="s">
        <v>267</v>
      </c>
      <c r="B16" s="9"/>
      <c r="C16" s="9"/>
      <c r="D16" s="9"/>
      <c r="E16" s="9"/>
      <c r="F16" s="9"/>
      <c r="G16" s="9"/>
    </row>
    <row r="17" spans="1:7" x14ac:dyDescent="0.3">
      <c r="A17" s="9" t="s">
        <v>268</v>
      </c>
      <c r="B17" s="9"/>
      <c r="C17" s="9"/>
      <c r="D17" s="9"/>
      <c r="E17" s="9"/>
      <c r="F17" s="9"/>
      <c r="G17" s="9"/>
    </row>
    <row r="18" spans="1:7" x14ac:dyDescent="0.3">
      <c r="A18" s="9" t="s">
        <v>269</v>
      </c>
      <c r="B18" s="9"/>
      <c r="C18" s="9"/>
      <c r="D18" s="9"/>
      <c r="E18" s="9"/>
      <c r="F18" s="9"/>
      <c r="G18" s="9"/>
    </row>
    <row r="19" spans="1:7" x14ac:dyDescent="0.3">
      <c r="A19" s="9" t="s">
        <v>270</v>
      </c>
      <c r="B19" s="9"/>
      <c r="C19" s="9"/>
      <c r="D19" s="9"/>
      <c r="E19" s="9"/>
      <c r="F19" s="9"/>
      <c r="G19" s="9"/>
    </row>
    <row r="20" spans="1:7" x14ac:dyDescent="0.3">
      <c r="A20" s="9" t="s">
        <v>271</v>
      </c>
      <c r="B20" s="9"/>
      <c r="C20" s="9"/>
      <c r="D20" s="9"/>
      <c r="E20" s="9"/>
      <c r="F20" s="9"/>
      <c r="G20" s="9"/>
    </row>
    <row r="21" spans="1:7" x14ac:dyDescent="0.3">
      <c r="A21" s="9" t="s">
        <v>272</v>
      </c>
      <c r="B21" s="9"/>
      <c r="C21" s="9"/>
      <c r="D21" s="9"/>
      <c r="E21" s="9"/>
      <c r="F21" s="9"/>
      <c r="G21" s="9"/>
    </row>
    <row r="22" spans="1:7" x14ac:dyDescent="0.3">
      <c r="A22" s="9" t="s">
        <v>273</v>
      </c>
      <c r="B22" s="9"/>
      <c r="C22" s="9"/>
      <c r="D22" s="9"/>
      <c r="E22" s="9"/>
      <c r="F22" s="9"/>
      <c r="G22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6:C21"/>
  <sheetViews>
    <sheetView workbookViewId="0"/>
  </sheetViews>
  <sheetFormatPr defaultRowHeight="14.4" x14ac:dyDescent="0.3"/>
  <cols>
    <col min="1" max="1" width="16.5546875" bestFit="1" customWidth="1"/>
  </cols>
  <sheetData>
    <row r="6" spans="1:3" x14ac:dyDescent="0.3">
      <c r="A6" s="18" t="s">
        <v>274</v>
      </c>
      <c r="B6" s="18" t="s">
        <v>275</v>
      </c>
      <c r="C6" s="18" t="s">
        <v>276</v>
      </c>
    </row>
    <row r="7" spans="1:3" x14ac:dyDescent="0.3">
      <c r="A7" s="19" t="s">
        <v>277</v>
      </c>
      <c r="B7" s="9">
        <v>123</v>
      </c>
      <c r="C7" s="9">
        <v>7060589</v>
      </c>
    </row>
    <row r="8" spans="1:3" x14ac:dyDescent="0.3">
      <c r="A8" s="19" t="s">
        <v>278</v>
      </c>
      <c r="B8" s="9"/>
      <c r="C8" s="9"/>
    </row>
    <row r="9" spans="1:3" x14ac:dyDescent="0.3">
      <c r="A9" s="19" t="s">
        <v>279</v>
      </c>
      <c r="B9" s="9"/>
      <c r="C9" s="9"/>
    </row>
    <row r="10" spans="1:3" x14ac:dyDescent="0.3">
      <c r="A10" s="19" t="s">
        <v>280</v>
      </c>
      <c r="B10" s="9"/>
      <c r="C10" s="9"/>
    </row>
    <row r="11" spans="1:3" x14ac:dyDescent="0.3">
      <c r="A11" s="19" t="s">
        <v>281</v>
      </c>
      <c r="B11" s="9"/>
      <c r="C11" s="9"/>
    </row>
    <row r="12" spans="1:3" x14ac:dyDescent="0.3">
      <c r="A12" s="19" t="s">
        <v>282</v>
      </c>
      <c r="B12" s="9"/>
      <c r="C12" s="9"/>
    </row>
    <row r="13" spans="1:3" x14ac:dyDescent="0.3">
      <c r="A13" s="19" t="s">
        <v>283</v>
      </c>
      <c r="B13" s="9"/>
      <c r="C13" s="9"/>
    </row>
    <row r="14" spans="1:3" x14ac:dyDescent="0.3">
      <c r="A14" s="19" t="s">
        <v>284</v>
      </c>
      <c r="B14" s="9"/>
      <c r="C14" s="9"/>
    </row>
    <row r="15" spans="1:3" x14ac:dyDescent="0.3">
      <c r="A15" s="19" t="s">
        <v>285</v>
      </c>
      <c r="B15" s="9"/>
      <c r="C15" s="9"/>
    </row>
    <row r="16" spans="1:3" x14ac:dyDescent="0.3">
      <c r="A16" s="19" t="s">
        <v>286</v>
      </c>
      <c r="B16" s="9"/>
      <c r="C16" s="9"/>
    </row>
    <row r="17" spans="1:3" x14ac:dyDescent="0.3">
      <c r="A17" s="19" t="s">
        <v>287</v>
      </c>
      <c r="B17" s="9"/>
      <c r="C17" s="9"/>
    </row>
    <row r="18" spans="1:3" x14ac:dyDescent="0.3">
      <c r="A18" s="19" t="s">
        <v>288</v>
      </c>
      <c r="B18" s="9"/>
      <c r="C18" s="9"/>
    </row>
    <row r="19" spans="1:3" x14ac:dyDescent="0.3">
      <c r="A19" s="19" t="s">
        <v>289</v>
      </c>
      <c r="B19" s="9"/>
      <c r="C19" s="9"/>
    </row>
    <row r="20" spans="1:3" x14ac:dyDescent="0.3">
      <c r="A20" s="19" t="s">
        <v>290</v>
      </c>
      <c r="B20" s="9"/>
      <c r="C20" s="9"/>
    </row>
    <row r="21" spans="1:3" x14ac:dyDescent="0.3">
      <c r="A21" s="19" t="s">
        <v>291</v>
      </c>
      <c r="B21" s="9"/>
      <c r="C21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B11"/>
  <sheetViews>
    <sheetView workbookViewId="0"/>
  </sheetViews>
  <sheetFormatPr defaultRowHeight="14.4" x14ac:dyDescent="0.3"/>
  <cols>
    <col min="1" max="1" width="11.33203125" bestFit="1" customWidth="1"/>
    <col min="2" max="2" width="31.6640625" bestFit="1" customWidth="1"/>
  </cols>
  <sheetData>
    <row r="1" spans="1:2" x14ac:dyDescent="0.3">
      <c r="A1" s="16" t="s">
        <v>236</v>
      </c>
      <c r="B1" s="16" t="s">
        <v>237</v>
      </c>
    </row>
    <row r="2" spans="1:2" x14ac:dyDescent="0.3">
      <c r="A2" s="2" t="s">
        <v>238</v>
      </c>
      <c r="B2" s="2" t="s">
        <v>239</v>
      </c>
    </row>
    <row r="3" spans="1:2" x14ac:dyDescent="0.3">
      <c r="A3" s="2" t="s">
        <v>240</v>
      </c>
      <c r="B3" s="2" t="s">
        <v>241</v>
      </c>
    </row>
    <row r="4" spans="1:2" x14ac:dyDescent="0.3">
      <c r="A4" s="2" t="s">
        <v>242</v>
      </c>
      <c r="B4" s="2" t="s">
        <v>243</v>
      </c>
    </row>
    <row r="5" spans="1:2" x14ac:dyDescent="0.3">
      <c r="A5" s="2" t="s">
        <v>244</v>
      </c>
      <c r="B5" s="2" t="s">
        <v>245</v>
      </c>
    </row>
    <row r="6" spans="1:2" x14ac:dyDescent="0.3">
      <c r="A6" s="2" t="s">
        <v>246</v>
      </c>
      <c r="B6" s="2" t="s">
        <v>247</v>
      </c>
    </row>
    <row r="7" spans="1:2" x14ac:dyDescent="0.3">
      <c r="A7" s="2" t="s">
        <v>248</v>
      </c>
      <c r="B7" s="2" t="s">
        <v>239</v>
      </c>
    </row>
    <row r="8" spans="1:2" x14ac:dyDescent="0.3">
      <c r="A8" s="2" t="s">
        <v>249</v>
      </c>
      <c r="B8" s="2" t="s">
        <v>250</v>
      </c>
    </row>
    <row r="9" spans="1:2" x14ac:dyDescent="0.3">
      <c r="A9" s="2" t="s">
        <v>251</v>
      </c>
      <c r="B9" s="2" t="s">
        <v>252</v>
      </c>
    </row>
    <row r="10" spans="1:2" x14ac:dyDescent="0.3">
      <c r="A10" s="2" t="s">
        <v>253</v>
      </c>
      <c r="B10" s="2" t="s">
        <v>241</v>
      </c>
    </row>
    <row r="11" spans="1:2" x14ac:dyDescent="0.3">
      <c r="A11" s="2" t="s">
        <v>254</v>
      </c>
      <c r="B11" s="2" t="s">
        <v>239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C22"/>
  <sheetViews>
    <sheetView workbookViewId="0"/>
  </sheetViews>
  <sheetFormatPr defaultRowHeight="14.4" x14ac:dyDescent="0.3"/>
  <cols>
    <col min="1" max="1" width="14.109375" bestFit="1" customWidth="1"/>
    <col min="2" max="2" width="10.88671875" bestFit="1" customWidth="1"/>
    <col min="3" max="3" width="15.33203125" bestFit="1" customWidth="1"/>
  </cols>
  <sheetData>
    <row r="1" spans="1:3" x14ac:dyDescent="0.3">
      <c r="A1" s="15" t="s">
        <v>82</v>
      </c>
      <c r="B1" s="15" t="s">
        <v>83</v>
      </c>
      <c r="C1" s="15" t="s">
        <v>84</v>
      </c>
    </row>
    <row r="2" spans="1:3" x14ac:dyDescent="0.3">
      <c r="A2" s="9" t="s">
        <v>211</v>
      </c>
      <c r="B2" s="9" t="s">
        <v>170</v>
      </c>
      <c r="C2" s="9" t="s">
        <v>116</v>
      </c>
    </row>
    <row r="3" spans="1:3" x14ac:dyDescent="0.3">
      <c r="A3" s="9" t="s">
        <v>212</v>
      </c>
      <c r="B3" s="9" t="s">
        <v>120</v>
      </c>
      <c r="C3" s="9" t="s">
        <v>213</v>
      </c>
    </row>
    <row r="4" spans="1:3" x14ac:dyDescent="0.3">
      <c r="A4" s="9" t="s">
        <v>214</v>
      </c>
      <c r="B4" s="9" t="s">
        <v>215</v>
      </c>
      <c r="C4" s="9" t="s">
        <v>141</v>
      </c>
    </row>
    <row r="5" spans="1:3" x14ac:dyDescent="0.3">
      <c r="A5" s="9" t="s">
        <v>92</v>
      </c>
      <c r="B5" s="9" t="s">
        <v>175</v>
      </c>
      <c r="C5" s="9" t="s">
        <v>121</v>
      </c>
    </row>
    <row r="6" spans="1:3" x14ac:dyDescent="0.3">
      <c r="A6" s="9" t="s">
        <v>216</v>
      </c>
      <c r="B6" s="9" t="s">
        <v>183</v>
      </c>
      <c r="C6" s="9" t="s">
        <v>217</v>
      </c>
    </row>
    <row r="7" spans="1:3" x14ac:dyDescent="0.3">
      <c r="A7" s="9" t="s">
        <v>218</v>
      </c>
      <c r="B7" s="9" t="s">
        <v>203</v>
      </c>
      <c r="C7" s="9" t="s">
        <v>219</v>
      </c>
    </row>
    <row r="8" spans="1:3" x14ac:dyDescent="0.3">
      <c r="A8" s="9" t="s">
        <v>220</v>
      </c>
      <c r="B8" s="9" t="s">
        <v>125</v>
      </c>
      <c r="C8" s="9" t="s">
        <v>221</v>
      </c>
    </row>
    <row r="9" spans="1:3" x14ac:dyDescent="0.3">
      <c r="A9" s="9" t="s">
        <v>164</v>
      </c>
      <c r="B9" s="9" t="s">
        <v>175</v>
      </c>
      <c r="C9" s="9" t="s">
        <v>94</v>
      </c>
    </row>
    <row r="10" spans="1:3" x14ac:dyDescent="0.3">
      <c r="A10" s="9" t="s">
        <v>222</v>
      </c>
      <c r="B10" s="9" t="s">
        <v>223</v>
      </c>
      <c r="C10" s="9" t="s">
        <v>224</v>
      </c>
    </row>
    <row r="11" spans="1:3" x14ac:dyDescent="0.3">
      <c r="A11" s="9" t="s">
        <v>225</v>
      </c>
      <c r="B11" s="9" t="s">
        <v>110</v>
      </c>
      <c r="C11" s="9" t="s">
        <v>156</v>
      </c>
    </row>
    <row r="12" spans="1:3" x14ac:dyDescent="0.3">
      <c r="A12" s="9" t="s">
        <v>226</v>
      </c>
      <c r="B12" s="9" t="s">
        <v>227</v>
      </c>
      <c r="C12" s="9" t="s">
        <v>100</v>
      </c>
    </row>
    <row r="13" spans="1:3" x14ac:dyDescent="0.3">
      <c r="A13" s="9" t="s">
        <v>228</v>
      </c>
      <c r="B13" s="9" t="s">
        <v>229</v>
      </c>
      <c r="C13" s="9" t="s">
        <v>136</v>
      </c>
    </row>
    <row r="14" spans="1:3" x14ac:dyDescent="0.3">
      <c r="A14" s="9" t="s">
        <v>230</v>
      </c>
      <c r="B14" s="9" t="s">
        <v>231</v>
      </c>
      <c r="C14" s="9" t="s">
        <v>224</v>
      </c>
    </row>
    <row r="15" spans="1:3" x14ac:dyDescent="0.3">
      <c r="A15" s="9" t="s">
        <v>232</v>
      </c>
      <c r="B15" s="9" t="s">
        <v>120</v>
      </c>
      <c r="C15" s="9" t="s">
        <v>233</v>
      </c>
    </row>
    <row r="16" spans="1:3" x14ac:dyDescent="0.3">
      <c r="A16" s="9" t="s">
        <v>234</v>
      </c>
      <c r="B16" s="9" t="s">
        <v>235</v>
      </c>
      <c r="C16" s="9" t="s">
        <v>195</v>
      </c>
    </row>
    <row r="17" spans="1:3" x14ac:dyDescent="0.3">
      <c r="A17" s="9" t="s">
        <v>211</v>
      </c>
      <c r="B17" s="9" t="s">
        <v>170</v>
      </c>
      <c r="C17" s="9" t="s">
        <v>116</v>
      </c>
    </row>
    <row r="18" spans="1:3" x14ac:dyDescent="0.3">
      <c r="A18" s="9" t="s">
        <v>92</v>
      </c>
      <c r="B18" s="9" t="s">
        <v>175</v>
      </c>
      <c r="C18" s="9" t="s">
        <v>121</v>
      </c>
    </row>
    <row r="19" spans="1:3" x14ac:dyDescent="0.3">
      <c r="A19" s="9" t="s">
        <v>220</v>
      </c>
      <c r="B19" s="9" t="s">
        <v>125</v>
      </c>
      <c r="C19" s="9" t="s">
        <v>221</v>
      </c>
    </row>
    <row r="20" spans="1:3" x14ac:dyDescent="0.3">
      <c r="A20" s="9" t="s">
        <v>226</v>
      </c>
      <c r="B20" s="9" t="s">
        <v>227</v>
      </c>
      <c r="C20" s="9" t="s">
        <v>100</v>
      </c>
    </row>
    <row r="21" spans="1:3" x14ac:dyDescent="0.3">
      <c r="A21" s="9" t="s">
        <v>230</v>
      </c>
      <c r="B21" s="9" t="s">
        <v>231</v>
      </c>
      <c r="C21" s="9" t="s">
        <v>224</v>
      </c>
    </row>
    <row r="22" spans="1:3" x14ac:dyDescent="0.3">
      <c r="A22" s="9" t="s">
        <v>234</v>
      </c>
      <c r="B22" s="9" t="s">
        <v>235</v>
      </c>
      <c r="C22" s="9" t="s">
        <v>195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B2:B12"/>
  <sheetViews>
    <sheetView workbookViewId="0">
      <selection activeCell="B13" sqref="B13"/>
    </sheetView>
  </sheetViews>
  <sheetFormatPr defaultRowHeight="14.4" x14ac:dyDescent="0.3"/>
  <cols>
    <col min="2" max="2" width="16.6640625" bestFit="1" customWidth="1"/>
  </cols>
  <sheetData>
    <row r="2" spans="2:2" x14ac:dyDescent="0.3">
      <c r="B2" s="20" t="s">
        <v>292</v>
      </c>
    </row>
    <row r="3" spans="2:2" x14ac:dyDescent="0.3">
      <c r="B3" s="2" t="s">
        <v>293</v>
      </c>
    </row>
    <row r="4" spans="2:2" x14ac:dyDescent="0.3">
      <c r="B4" s="2" t="s">
        <v>294</v>
      </c>
    </row>
    <row r="5" spans="2:2" x14ac:dyDescent="0.3">
      <c r="B5" s="2" t="s">
        <v>295</v>
      </c>
    </row>
    <row r="6" spans="2:2" x14ac:dyDescent="0.3">
      <c r="B6" s="2" t="s">
        <v>296</v>
      </c>
    </row>
    <row r="7" spans="2:2" x14ac:dyDescent="0.3">
      <c r="B7" s="2" t="s">
        <v>297</v>
      </c>
    </row>
    <row r="8" spans="2:2" x14ac:dyDescent="0.3">
      <c r="B8" s="2" t="s">
        <v>298</v>
      </c>
    </row>
    <row r="9" spans="2:2" x14ac:dyDescent="0.3">
      <c r="B9" s="2" t="s">
        <v>299</v>
      </c>
    </row>
    <row r="10" spans="2:2" x14ac:dyDescent="0.3">
      <c r="B10" s="2" t="s">
        <v>300</v>
      </c>
    </row>
    <row r="11" spans="2:2" x14ac:dyDescent="0.3">
      <c r="B11" s="2" t="s">
        <v>301</v>
      </c>
    </row>
    <row r="12" spans="2:2" x14ac:dyDescent="0.3">
      <c r="B12" s="2" t="s">
        <v>302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CCFF"/>
  </sheetPr>
  <dimension ref="A5:K55"/>
  <sheetViews>
    <sheetView zoomScale="190" zoomScaleNormal="190" workbookViewId="0"/>
  </sheetViews>
  <sheetFormatPr defaultRowHeight="14.4" x14ac:dyDescent="0.3"/>
  <cols>
    <col min="1" max="1" width="3.109375" bestFit="1" customWidth="1"/>
    <col min="2" max="2" width="11.6640625" bestFit="1" customWidth="1"/>
    <col min="3" max="3" width="11.44140625" bestFit="1" customWidth="1"/>
    <col min="4" max="4" width="15.33203125" bestFit="1" customWidth="1"/>
    <col min="5" max="5" width="8" bestFit="1" customWidth="1"/>
    <col min="6" max="6" width="4.5546875" bestFit="1" customWidth="1"/>
    <col min="7" max="7" width="16.6640625" customWidth="1"/>
    <col min="8" max="8" width="14" bestFit="1" customWidth="1"/>
    <col min="9" max="9" width="18.5546875" bestFit="1" customWidth="1"/>
    <col min="10" max="10" width="21.6640625" bestFit="1" customWidth="1"/>
    <col min="11" max="11" width="7.44140625" bestFit="1" customWidth="1"/>
  </cols>
  <sheetData>
    <row r="5" spans="1:11" x14ac:dyDescent="0.3">
      <c r="A5" s="14" t="s">
        <v>81</v>
      </c>
      <c r="B5" s="14" t="s">
        <v>82</v>
      </c>
      <c r="C5" s="14" t="s">
        <v>83</v>
      </c>
      <c r="D5" s="14" t="s">
        <v>84</v>
      </c>
      <c r="E5" s="14" t="s">
        <v>85</v>
      </c>
      <c r="F5" s="14" t="s">
        <v>86</v>
      </c>
      <c r="G5" s="14" t="s">
        <v>87</v>
      </c>
      <c r="H5" s="14" t="s">
        <v>88</v>
      </c>
      <c r="I5" s="14" t="s">
        <v>89</v>
      </c>
      <c r="J5" s="14" t="s">
        <v>90</v>
      </c>
      <c r="K5" s="14" t="s">
        <v>91</v>
      </c>
    </row>
    <row r="6" spans="1:11" x14ac:dyDescent="0.3">
      <c r="A6" s="9">
        <v>1</v>
      </c>
      <c r="B6" s="9" t="s">
        <v>92</v>
      </c>
      <c r="C6" s="9" t="s">
        <v>93</v>
      </c>
      <c r="D6" s="9" t="s">
        <v>94</v>
      </c>
      <c r="E6" s="10">
        <v>32</v>
      </c>
      <c r="F6" s="10" t="s">
        <v>95</v>
      </c>
      <c r="G6" s="11" t="s">
        <v>96</v>
      </c>
      <c r="H6" s="9" t="s">
        <v>97</v>
      </c>
      <c r="I6" s="12">
        <v>44713</v>
      </c>
      <c r="J6" s="9">
        <v>15400</v>
      </c>
      <c r="K6" s="13">
        <v>0.08</v>
      </c>
    </row>
    <row r="7" spans="1:11" x14ac:dyDescent="0.3">
      <c r="A7" s="9">
        <v>2</v>
      </c>
      <c r="B7" s="9" t="s">
        <v>98</v>
      </c>
      <c r="C7" s="9" t="s">
        <v>99</v>
      </c>
      <c r="D7" s="9" t="s">
        <v>100</v>
      </c>
      <c r="E7" s="10">
        <v>45</v>
      </c>
      <c r="F7" s="10" t="s">
        <v>101</v>
      </c>
      <c r="G7" s="11" t="s">
        <v>102</v>
      </c>
      <c r="H7" s="9" t="s">
        <v>103</v>
      </c>
      <c r="I7" s="12">
        <v>44796</v>
      </c>
      <c r="J7" s="9">
        <v>13500</v>
      </c>
      <c r="K7" s="13">
        <v>0.04</v>
      </c>
    </row>
    <row r="8" spans="1:11" x14ac:dyDescent="0.3">
      <c r="A8" s="9">
        <v>3</v>
      </c>
      <c r="B8" s="9" t="s">
        <v>104</v>
      </c>
      <c r="C8" s="9" t="s">
        <v>105</v>
      </c>
      <c r="D8" s="9" t="s">
        <v>106</v>
      </c>
      <c r="E8" s="10">
        <v>25</v>
      </c>
      <c r="F8" s="10" t="s">
        <v>95</v>
      </c>
      <c r="G8" s="11" t="s">
        <v>107</v>
      </c>
      <c r="H8" s="9" t="s">
        <v>108</v>
      </c>
      <c r="I8" s="12">
        <v>44881</v>
      </c>
      <c r="J8" s="9">
        <v>16100</v>
      </c>
      <c r="K8" s="13">
        <v>0.02</v>
      </c>
    </row>
    <row r="9" spans="1:11" x14ac:dyDescent="0.3">
      <c r="A9" s="9">
        <v>4</v>
      </c>
      <c r="B9" s="9" t="s">
        <v>109</v>
      </c>
      <c r="C9" s="9" t="s">
        <v>110</v>
      </c>
      <c r="D9" s="9" t="s">
        <v>111</v>
      </c>
      <c r="E9" s="10">
        <v>61</v>
      </c>
      <c r="F9" s="10" t="s">
        <v>95</v>
      </c>
      <c r="G9" s="11" t="s">
        <v>112</v>
      </c>
      <c r="H9" s="9" t="s">
        <v>113</v>
      </c>
      <c r="I9" s="12">
        <v>44642</v>
      </c>
      <c r="J9" s="9">
        <v>19500</v>
      </c>
      <c r="K9" s="13">
        <v>0.09</v>
      </c>
    </row>
    <row r="10" spans="1:11" x14ac:dyDescent="0.3">
      <c r="A10" s="9">
        <v>5</v>
      </c>
      <c r="B10" s="9" t="s">
        <v>114</v>
      </c>
      <c r="C10" s="9" t="s">
        <v>115</v>
      </c>
      <c r="D10" s="9" t="s">
        <v>116</v>
      </c>
      <c r="E10" s="10">
        <v>38</v>
      </c>
      <c r="F10" s="10" t="s">
        <v>101</v>
      </c>
      <c r="G10" s="11" t="s">
        <v>117</v>
      </c>
      <c r="H10" s="9" t="s">
        <v>118</v>
      </c>
      <c r="I10" s="12">
        <v>44695</v>
      </c>
      <c r="J10" s="9">
        <v>14200</v>
      </c>
      <c r="K10" s="13">
        <v>7.0000000000000007E-2</v>
      </c>
    </row>
    <row r="11" spans="1:11" x14ac:dyDescent="0.3">
      <c r="A11" s="9">
        <v>6</v>
      </c>
      <c r="B11" s="9" t="s">
        <v>119</v>
      </c>
      <c r="C11" s="9" t="s">
        <v>120</v>
      </c>
      <c r="D11" s="9" t="s">
        <v>121</v>
      </c>
      <c r="E11" s="10">
        <v>55</v>
      </c>
      <c r="F11" s="10" t="s">
        <v>95</v>
      </c>
      <c r="G11" s="11" t="s">
        <v>122</v>
      </c>
      <c r="H11" s="9" t="s">
        <v>123</v>
      </c>
      <c r="I11" s="12">
        <v>44865</v>
      </c>
      <c r="J11" s="9">
        <v>14700</v>
      </c>
      <c r="K11" s="13">
        <v>0.01</v>
      </c>
    </row>
    <row r="12" spans="1:11" x14ac:dyDescent="0.3">
      <c r="A12" s="9">
        <v>7</v>
      </c>
      <c r="B12" s="9" t="s">
        <v>124</v>
      </c>
      <c r="C12" s="9" t="s">
        <v>125</v>
      </c>
      <c r="D12" s="9" t="s">
        <v>126</v>
      </c>
      <c r="E12" s="10">
        <v>27</v>
      </c>
      <c r="F12" s="10" t="s">
        <v>101</v>
      </c>
      <c r="G12" s="11" t="s">
        <v>127</v>
      </c>
      <c r="H12" s="9" t="s">
        <v>128</v>
      </c>
      <c r="I12" s="12">
        <v>44740</v>
      </c>
      <c r="J12" s="9">
        <v>12000</v>
      </c>
      <c r="K12" s="13">
        <v>0.06</v>
      </c>
    </row>
    <row r="13" spans="1:11" x14ac:dyDescent="0.3">
      <c r="A13" s="9">
        <v>8</v>
      </c>
      <c r="B13" s="9" t="s">
        <v>129</v>
      </c>
      <c r="C13" s="9" t="s">
        <v>130</v>
      </c>
      <c r="D13" s="9" t="s">
        <v>131</v>
      </c>
      <c r="E13" s="10">
        <v>41</v>
      </c>
      <c r="F13" s="10" t="s">
        <v>101</v>
      </c>
      <c r="G13" s="11" t="s">
        <v>132</v>
      </c>
      <c r="H13" s="9" t="s">
        <v>133</v>
      </c>
      <c r="I13" s="12">
        <v>44823</v>
      </c>
      <c r="J13" s="9">
        <v>17300</v>
      </c>
      <c r="K13" s="13">
        <v>0.04</v>
      </c>
    </row>
    <row r="14" spans="1:11" x14ac:dyDescent="0.3">
      <c r="A14" s="9">
        <v>9</v>
      </c>
      <c r="B14" s="9" t="s">
        <v>134</v>
      </c>
      <c r="C14" s="9" t="s">
        <v>135</v>
      </c>
      <c r="D14" s="9" t="s">
        <v>136</v>
      </c>
      <c r="E14" s="10">
        <v>52</v>
      </c>
      <c r="F14" s="10" t="s">
        <v>95</v>
      </c>
      <c r="G14" s="11" t="s">
        <v>137</v>
      </c>
      <c r="H14" s="9" t="s">
        <v>138</v>
      </c>
      <c r="I14" s="12">
        <v>44594</v>
      </c>
      <c r="J14" s="9">
        <v>16800</v>
      </c>
      <c r="K14" s="13">
        <v>0.03</v>
      </c>
    </row>
    <row r="15" spans="1:11" x14ac:dyDescent="0.3">
      <c r="A15" s="9">
        <v>10</v>
      </c>
      <c r="B15" s="9" t="s">
        <v>139</v>
      </c>
      <c r="C15" s="9" t="s">
        <v>140</v>
      </c>
      <c r="D15" s="9" t="s">
        <v>141</v>
      </c>
      <c r="E15" s="10">
        <v>49</v>
      </c>
      <c r="F15" s="10" t="s">
        <v>101</v>
      </c>
      <c r="G15" s="11" t="s">
        <v>142</v>
      </c>
      <c r="H15" s="9" t="s">
        <v>143</v>
      </c>
      <c r="I15" s="12">
        <v>44662</v>
      </c>
      <c r="J15" s="9">
        <v>17200</v>
      </c>
      <c r="K15" s="13">
        <v>0.09</v>
      </c>
    </row>
    <row r="16" spans="1:11" x14ac:dyDescent="0.3">
      <c r="A16" s="9">
        <v>11</v>
      </c>
      <c r="B16" s="9" t="s">
        <v>144</v>
      </c>
      <c r="C16" s="9" t="s">
        <v>145</v>
      </c>
      <c r="D16" s="9" t="s">
        <v>146</v>
      </c>
      <c r="E16" s="10">
        <v>31</v>
      </c>
      <c r="F16" s="10" t="s">
        <v>95</v>
      </c>
      <c r="G16" s="11" t="s">
        <v>147</v>
      </c>
      <c r="H16" s="9" t="s">
        <v>148</v>
      </c>
      <c r="I16" s="12">
        <v>44919</v>
      </c>
      <c r="J16" s="9">
        <v>19400</v>
      </c>
      <c r="K16" s="13">
        <v>0.05</v>
      </c>
    </row>
    <row r="17" spans="1:11" x14ac:dyDescent="0.3">
      <c r="A17" s="9">
        <v>12</v>
      </c>
      <c r="B17" s="9" t="s">
        <v>149</v>
      </c>
      <c r="C17" s="9" t="s">
        <v>150</v>
      </c>
      <c r="D17" s="9" t="s">
        <v>151</v>
      </c>
      <c r="E17" s="10">
        <v>63</v>
      </c>
      <c r="F17" s="10" t="s">
        <v>101</v>
      </c>
      <c r="G17" s="11" t="s">
        <v>152</v>
      </c>
      <c r="H17" s="9" t="s">
        <v>153</v>
      </c>
      <c r="I17" s="12">
        <v>44769</v>
      </c>
      <c r="J17" s="9">
        <v>18200</v>
      </c>
      <c r="K17" s="13">
        <v>0.08</v>
      </c>
    </row>
    <row r="18" spans="1:11" x14ac:dyDescent="0.3">
      <c r="A18" s="9">
        <v>13</v>
      </c>
      <c r="B18" s="9" t="s">
        <v>154</v>
      </c>
      <c r="C18" s="9" t="s">
        <v>155</v>
      </c>
      <c r="D18" s="9" t="s">
        <v>156</v>
      </c>
      <c r="E18" s="10">
        <v>29</v>
      </c>
      <c r="F18" s="10" t="s">
        <v>95</v>
      </c>
      <c r="G18" s="11" t="s">
        <v>157</v>
      </c>
      <c r="H18" s="9" t="s">
        <v>158</v>
      </c>
      <c r="I18" s="12">
        <v>44570</v>
      </c>
      <c r="J18" s="9">
        <v>18600</v>
      </c>
      <c r="K18" s="13">
        <v>7.0000000000000007E-2</v>
      </c>
    </row>
    <row r="19" spans="1:11" x14ac:dyDescent="0.3">
      <c r="A19" s="9">
        <v>14</v>
      </c>
      <c r="B19" s="9" t="s">
        <v>159</v>
      </c>
      <c r="C19" s="9" t="s">
        <v>160</v>
      </c>
      <c r="D19" s="9" t="s">
        <v>161</v>
      </c>
      <c r="E19" s="10">
        <v>43</v>
      </c>
      <c r="F19" s="10" t="s">
        <v>101</v>
      </c>
      <c r="G19" s="11" t="s">
        <v>162</v>
      </c>
      <c r="H19" s="9" t="s">
        <v>163</v>
      </c>
      <c r="I19" s="12">
        <v>44706</v>
      </c>
      <c r="J19" s="9">
        <v>15700</v>
      </c>
      <c r="K19" s="13">
        <v>0.02</v>
      </c>
    </row>
    <row r="20" spans="1:11" x14ac:dyDescent="0.3">
      <c r="A20" s="9">
        <v>15</v>
      </c>
      <c r="B20" s="9" t="s">
        <v>164</v>
      </c>
      <c r="C20" s="9" t="s">
        <v>165</v>
      </c>
      <c r="D20" s="9" t="s">
        <v>166</v>
      </c>
      <c r="E20" s="10">
        <v>36</v>
      </c>
      <c r="F20" s="10" t="s">
        <v>95</v>
      </c>
      <c r="G20" s="11" t="s">
        <v>167</v>
      </c>
      <c r="H20" s="9" t="s">
        <v>168</v>
      </c>
      <c r="I20" s="12">
        <v>44816</v>
      </c>
      <c r="J20" s="9">
        <v>12500</v>
      </c>
      <c r="K20" s="13">
        <v>0.03</v>
      </c>
    </row>
    <row r="21" spans="1:11" x14ac:dyDescent="0.3">
      <c r="A21" s="9">
        <v>16</v>
      </c>
      <c r="B21" s="9" t="s">
        <v>169</v>
      </c>
      <c r="C21" s="9" t="s">
        <v>170</v>
      </c>
      <c r="D21" s="9" t="s">
        <v>171</v>
      </c>
      <c r="E21" s="10">
        <v>50</v>
      </c>
      <c r="F21" s="10" t="s">
        <v>101</v>
      </c>
      <c r="G21" s="11" t="s">
        <v>172</v>
      </c>
      <c r="H21" s="9" t="s">
        <v>173</v>
      </c>
      <c r="I21" s="12">
        <v>44579</v>
      </c>
      <c r="J21" s="9">
        <v>11200</v>
      </c>
      <c r="K21" s="13">
        <v>0.1</v>
      </c>
    </row>
    <row r="22" spans="1:11" x14ac:dyDescent="0.3">
      <c r="A22" s="9">
        <v>17</v>
      </c>
      <c r="B22" s="9" t="s">
        <v>174</v>
      </c>
      <c r="C22" s="9" t="s">
        <v>175</v>
      </c>
      <c r="D22" s="9" t="s">
        <v>136</v>
      </c>
      <c r="E22" s="10">
        <v>24</v>
      </c>
      <c r="F22" s="10" t="s">
        <v>95</v>
      </c>
      <c r="G22" s="11" t="s">
        <v>176</v>
      </c>
      <c r="H22" s="9" t="s">
        <v>177</v>
      </c>
      <c r="I22" s="12">
        <v>44872</v>
      </c>
      <c r="J22" s="9">
        <v>19800</v>
      </c>
      <c r="K22" s="13">
        <v>0.06</v>
      </c>
    </row>
    <row r="23" spans="1:11" x14ac:dyDescent="0.3">
      <c r="A23" s="9">
        <v>18</v>
      </c>
      <c r="B23" s="9" t="s">
        <v>178</v>
      </c>
      <c r="C23" s="9" t="s">
        <v>125</v>
      </c>
      <c r="D23" s="9" t="s">
        <v>179</v>
      </c>
      <c r="E23" s="10">
        <v>58</v>
      </c>
      <c r="F23" s="10" t="s">
        <v>101</v>
      </c>
      <c r="G23" s="11" t="s">
        <v>180</v>
      </c>
      <c r="H23" s="9" t="s">
        <v>181</v>
      </c>
      <c r="I23" s="12">
        <v>44650</v>
      </c>
      <c r="J23" s="9">
        <v>10900</v>
      </c>
      <c r="K23" s="13">
        <v>0.09</v>
      </c>
    </row>
    <row r="24" spans="1:11" x14ac:dyDescent="0.3">
      <c r="A24" s="9">
        <v>19</v>
      </c>
      <c r="B24" s="9" t="s">
        <v>182</v>
      </c>
      <c r="C24" s="9" t="s">
        <v>183</v>
      </c>
      <c r="D24" s="9" t="s">
        <v>171</v>
      </c>
      <c r="E24" s="10">
        <v>46</v>
      </c>
      <c r="F24" s="10" t="s">
        <v>101</v>
      </c>
      <c r="G24" s="11" t="s">
        <v>184</v>
      </c>
      <c r="H24" s="9" t="s">
        <v>185</v>
      </c>
      <c r="I24" s="12">
        <v>44725</v>
      </c>
      <c r="J24" s="9">
        <v>12800</v>
      </c>
      <c r="K24" s="13">
        <v>0.01</v>
      </c>
    </row>
    <row r="25" spans="1:11" x14ac:dyDescent="0.3">
      <c r="A25" s="9">
        <v>20</v>
      </c>
      <c r="B25" s="9" t="s">
        <v>186</v>
      </c>
      <c r="C25" s="9" t="s">
        <v>187</v>
      </c>
      <c r="D25" s="9" t="s">
        <v>146</v>
      </c>
      <c r="E25" s="10">
        <v>22</v>
      </c>
      <c r="F25" s="10" t="s">
        <v>95</v>
      </c>
      <c r="G25" s="11" t="s">
        <v>188</v>
      </c>
      <c r="H25" s="9" t="s">
        <v>189</v>
      </c>
      <c r="I25" s="12">
        <v>44781</v>
      </c>
      <c r="J25" s="9">
        <v>13200</v>
      </c>
      <c r="K25" s="13">
        <v>0.1</v>
      </c>
    </row>
    <row r="26" spans="1:11" x14ac:dyDescent="0.3">
      <c r="A26" s="9">
        <v>21</v>
      </c>
      <c r="B26" s="9" t="s">
        <v>190</v>
      </c>
      <c r="C26" s="9" t="s">
        <v>110</v>
      </c>
      <c r="D26" s="9" t="s">
        <v>121</v>
      </c>
      <c r="E26" s="10">
        <v>60</v>
      </c>
      <c r="F26" s="10" t="s">
        <v>95</v>
      </c>
      <c r="G26" s="11" t="s">
        <v>191</v>
      </c>
      <c r="H26" s="9" t="s">
        <v>192</v>
      </c>
      <c r="I26" s="12">
        <v>44917</v>
      </c>
      <c r="J26" s="9">
        <v>14800</v>
      </c>
      <c r="K26" s="13">
        <v>0.05</v>
      </c>
    </row>
    <row r="27" spans="1:11" x14ac:dyDescent="0.3">
      <c r="A27" s="9">
        <v>22</v>
      </c>
      <c r="B27" s="9" t="s">
        <v>193</v>
      </c>
      <c r="C27" s="9" t="s">
        <v>194</v>
      </c>
      <c r="D27" s="9" t="s">
        <v>195</v>
      </c>
      <c r="E27" s="10">
        <v>33</v>
      </c>
      <c r="F27" s="10" t="s">
        <v>95</v>
      </c>
      <c r="G27" s="11" t="s">
        <v>196</v>
      </c>
      <c r="H27" s="9" t="s">
        <v>197</v>
      </c>
      <c r="I27" s="12">
        <v>44621</v>
      </c>
      <c r="J27" s="9">
        <v>16400</v>
      </c>
      <c r="K27" s="13">
        <v>0.08</v>
      </c>
    </row>
    <row r="28" spans="1:11" x14ac:dyDescent="0.3">
      <c r="A28" s="9">
        <v>23</v>
      </c>
      <c r="B28" s="9" t="s">
        <v>198</v>
      </c>
      <c r="C28" s="9" t="s">
        <v>199</v>
      </c>
      <c r="D28" s="9" t="s">
        <v>141</v>
      </c>
      <c r="E28" s="10">
        <v>53</v>
      </c>
      <c r="F28" s="10" t="s">
        <v>101</v>
      </c>
      <c r="G28" s="11" t="s">
        <v>200</v>
      </c>
      <c r="H28" s="9" t="s">
        <v>201</v>
      </c>
      <c r="I28" s="12">
        <v>44761</v>
      </c>
      <c r="J28" s="9">
        <v>15900</v>
      </c>
      <c r="K28" s="13">
        <v>0.02</v>
      </c>
    </row>
    <row r="29" spans="1:11" x14ac:dyDescent="0.3">
      <c r="A29" s="9">
        <v>24</v>
      </c>
      <c r="B29" s="9" t="s">
        <v>202</v>
      </c>
      <c r="C29" s="9" t="s">
        <v>203</v>
      </c>
      <c r="D29" s="9" t="s">
        <v>111</v>
      </c>
      <c r="E29" s="10">
        <v>28</v>
      </c>
      <c r="F29" s="10" t="s">
        <v>95</v>
      </c>
      <c r="G29" s="11" t="s">
        <v>204</v>
      </c>
      <c r="H29" s="9" t="s">
        <v>205</v>
      </c>
      <c r="I29" s="12">
        <v>44844</v>
      </c>
      <c r="J29" s="9">
        <v>15100</v>
      </c>
      <c r="K29" s="13">
        <v>0.04</v>
      </c>
    </row>
    <row r="30" spans="1:11" x14ac:dyDescent="0.3">
      <c r="A30" s="9">
        <v>25</v>
      </c>
      <c r="B30" s="9" t="s">
        <v>206</v>
      </c>
      <c r="C30" s="9" t="s">
        <v>207</v>
      </c>
      <c r="D30" s="9" t="s">
        <v>208</v>
      </c>
      <c r="E30" s="10">
        <v>42</v>
      </c>
      <c r="F30" s="10" t="s">
        <v>101</v>
      </c>
      <c r="G30" s="11" t="s">
        <v>209</v>
      </c>
      <c r="H30" s="9" t="s">
        <v>210</v>
      </c>
      <c r="I30" s="12">
        <v>44900</v>
      </c>
      <c r="J30" s="9">
        <v>12400</v>
      </c>
      <c r="K30" s="13">
        <v>0.06</v>
      </c>
    </row>
    <row r="31" spans="1:11" x14ac:dyDescent="0.3">
      <c r="A31" s="9">
        <v>26</v>
      </c>
      <c r="B31" s="9" t="s">
        <v>92</v>
      </c>
      <c r="C31" s="9" t="s">
        <v>93</v>
      </c>
      <c r="D31" s="9" t="s">
        <v>94</v>
      </c>
      <c r="E31" s="10">
        <v>32</v>
      </c>
      <c r="F31" s="10" t="s">
        <v>95</v>
      </c>
      <c r="G31" s="11" t="s">
        <v>96</v>
      </c>
      <c r="H31" s="9" t="s">
        <v>97</v>
      </c>
      <c r="I31" s="12">
        <v>44713</v>
      </c>
      <c r="J31" s="9">
        <v>15400</v>
      </c>
      <c r="K31" s="13">
        <v>0.08</v>
      </c>
    </row>
    <row r="32" spans="1:11" x14ac:dyDescent="0.3">
      <c r="A32" s="9">
        <v>27</v>
      </c>
      <c r="B32" s="9" t="s">
        <v>98</v>
      </c>
      <c r="C32" s="9" t="s">
        <v>99</v>
      </c>
      <c r="D32" s="9" t="s">
        <v>100</v>
      </c>
      <c r="E32" s="10">
        <v>45</v>
      </c>
      <c r="F32" s="10" t="s">
        <v>101</v>
      </c>
      <c r="G32" s="11" t="s">
        <v>102</v>
      </c>
      <c r="H32" s="9" t="s">
        <v>103</v>
      </c>
      <c r="I32" s="12">
        <v>44796</v>
      </c>
      <c r="J32" s="9">
        <v>13500</v>
      </c>
      <c r="K32" s="13">
        <v>0.04</v>
      </c>
    </row>
    <row r="33" spans="1:11" x14ac:dyDescent="0.3">
      <c r="A33" s="9">
        <v>28</v>
      </c>
      <c r="B33" s="9" t="s">
        <v>104</v>
      </c>
      <c r="C33" s="9" t="s">
        <v>105</v>
      </c>
      <c r="D33" s="9" t="s">
        <v>106</v>
      </c>
      <c r="E33" s="10">
        <v>25</v>
      </c>
      <c r="F33" s="10" t="s">
        <v>95</v>
      </c>
      <c r="G33" s="11" t="s">
        <v>107</v>
      </c>
      <c r="H33" s="9" t="s">
        <v>108</v>
      </c>
      <c r="I33" s="12">
        <v>44881</v>
      </c>
      <c r="J33" s="9">
        <v>16100</v>
      </c>
      <c r="K33" s="13">
        <v>0.02</v>
      </c>
    </row>
    <row r="34" spans="1:11" x14ac:dyDescent="0.3">
      <c r="A34" s="9">
        <v>29</v>
      </c>
      <c r="B34" s="9" t="s">
        <v>109</v>
      </c>
      <c r="C34" s="9" t="s">
        <v>110</v>
      </c>
      <c r="D34" s="9" t="s">
        <v>111</v>
      </c>
      <c r="E34" s="10">
        <v>61</v>
      </c>
      <c r="F34" s="10" t="s">
        <v>95</v>
      </c>
      <c r="G34" s="11" t="s">
        <v>112</v>
      </c>
      <c r="H34" s="9" t="s">
        <v>113</v>
      </c>
      <c r="I34" s="12">
        <v>44642</v>
      </c>
      <c r="J34" s="9">
        <v>19500</v>
      </c>
      <c r="K34" s="13">
        <v>0.09</v>
      </c>
    </row>
    <row r="35" spans="1:11" x14ac:dyDescent="0.3">
      <c r="A35" s="9">
        <v>30</v>
      </c>
      <c r="B35" s="9" t="s">
        <v>114</v>
      </c>
      <c r="C35" s="9" t="s">
        <v>115</v>
      </c>
      <c r="D35" s="9" t="s">
        <v>116</v>
      </c>
      <c r="E35" s="10">
        <v>38</v>
      </c>
      <c r="F35" s="10" t="s">
        <v>101</v>
      </c>
      <c r="G35" s="11" t="s">
        <v>117</v>
      </c>
      <c r="H35" s="9" t="s">
        <v>118</v>
      </c>
      <c r="I35" s="12">
        <v>44695</v>
      </c>
      <c r="J35" s="9">
        <v>14200</v>
      </c>
      <c r="K35" s="13">
        <v>7.0000000000000007E-2</v>
      </c>
    </row>
    <row r="36" spans="1:11" x14ac:dyDescent="0.3">
      <c r="A36" s="9">
        <v>31</v>
      </c>
      <c r="B36" s="9" t="s">
        <v>119</v>
      </c>
      <c r="C36" s="9" t="s">
        <v>120</v>
      </c>
      <c r="D36" s="9" t="s">
        <v>121</v>
      </c>
      <c r="E36" s="10">
        <v>55</v>
      </c>
      <c r="F36" s="10" t="s">
        <v>95</v>
      </c>
      <c r="G36" s="11" t="s">
        <v>122</v>
      </c>
      <c r="H36" s="9" t="s">
        <v>123</v>
      </c>
      <c r="I36" s="12">
        <v>44865</v>
      </c>
      <c r="J36" s="9">
        <v>14700</v>
      </c>
      <c r="K36" s="13">
        <v>0.01</v>
      </c>
    </row>
    <row r="37" spans="1:11" x14ac:dyDescent="0.3">
      <c r="A37" s="9">
        <v>32</v>
      </c>
      <c r="B37" s="9" t="s">
        <v>124</v>
      </c>
      <c r="C37" s="9" t="s">
        <v>125</v>
      </c>
      <c r="D37" s="9" t="s">
        <v>126</v>
      </c>
      <c r="E37" s="10">
        <v>27</v>
      </c>
      <c r="F37" s="10" t="s">
        <v>101</v>
      </c>
      <c r="G37" s="11" t="s">
        <v>127</v>
      </c>
      <c r="H37" s="9" t="s">
        <v>128</v>
      </c>
      <c r="I37" s="12">
        <v>44740</v>
      </c>
      <c r="J37" s="9">
        <v>12000</v>
      </c>
      <c r="K37" s="13">
        <v>0.06</v>
      </c>
    </row>
    <row r="38" spans="1:11" x14ac:dyDescent="0.3">
      <c r="A38" s="9">
        <v>33</v>
      </c>
      <c r="B38" s="9" t="s">
        <v>129</v>
      </c>
      <c r="C38" s="9" t="s">
        <v>130</v>
      </c>
      <c r="D38" s="9" t="s">
        <v>131</v>
      </c>
      <c r="E38" s="10">
        <v>41</v>
      </c>
      <c r="F38" s="10" t="s">
        <v>101</v>
      </c>
      <c r="G38" s="11" t="s">
        <v>132</v>
      </c>
      <c r="H38" s="9" t="s">
        <v>133</v>
      </c>
      <c r="I38" s="12">
        <v>44823</v>
      </c>
      <c r="J38" s="9">
        <v>17300</v>
      </c>
      <c r="K38" s="13">
        <v>0.04</v>
      </c>
    </row>
    <row r="39" spans="1:11" x14ac:dyDescent="0.3">
      <c r="A39" s="9">
        <v>34</v>
      </c>
      <c r="B39" s="9" t="s">
        <v>134</v>
      </c>
      <c r="C39" s="9" t="s">
        <v>135</v>
      </c>
      <c r="D39" s="9" t="s">
        <v>136</v>
      </c>
      <c r="E39" s="10">
        <v>52</v>
      </c>
      <c r="F39" s="10" t="s">
        <v>95</v>
      </c>
      <c r="G39" s="11" t="s">
        <v>137</v>
      </c>
      <c r="H39" s="9" t="s">
        <v>138</v>
      </c>
      <c r="I39" s="12">
        <v>44594</v>
      </c>
      <c r="J39" s="9">
        <v>16800</v>
      </c>
      <c r="K39" s="13">
        <v>0.03</v>
      </c>
    </row>
    <row r="40" spans="1:11" x14ac:dyDescent="0.3">
      <c r="A40" s="9">
        <v>35</v>
      </c>
      <c r="B40" s="9" t="s">
        <v>139</v>
      </c>
      <c r="C40" s="9" t="s">
        <v>140</v>
      </c>
      <c r="D40" s="9" t="s">
        <v>141</v>
      </c>
      <c r="E40" s="10">
        <v>49</v>
      </c>
      <c r="F40" s="10" t="s">
        <v>101</v>
      </c>
      <c r="G40" s="11" t="s">
        <v>142</v>
      </c>
      <c r="H40" s="9" t="s">
        <v>143</v>
      </c>
      <c r="I40" s="12">
        <v>44662</v>
      </c>
      <c r="J40" s="9">
        <v>17200</v>
      </c>
      <c r="K40" s="13">
        <v>0.09</v>
      </c>
    </row>
    <row r="41" spans="1:11" x14ac:dyDescent="0.3">
      <c r="A41" s="9">
        <v>36</v>
      </c>
      <c r="B41" s="9" t="s">
        <v>144</v>
      </c>
      <c r="C41" s="9" t="s">
        <v>145</v>
      </c>
      <c r="D41" s="9" t="s">
        <v>146</v>
      </c>
      <c r="E41" s="10">
        <v>31</v>
      </c>
      <c r="F41" s="10" t="s">
        <v>95</v>
      </c>
      <c r="G41" s="11" t="s">
        <v>147</v>
      </c>
      <c r="H41" s="9" t="s">
        <v>148</v>
      </c>
      <c r="I41" s="12">
        <v>44919</v>
      </c>
      <c r="J41" s="9">
        <v>19400</v>
      </c>
      <c r="K41" s="13">
        <v>0.05</v>
      </c>
    </row>
    <row r="42" spans="1:11" x14ac:dyDescent="0.3">
      <c r="A42" s="9">
        <v>37</v>
      </c>
      <c r="B42" s="9" t="s">
        <v>149</v>
      </c>
      <c r="C42" s="9" t="s">
        <v>150</v>
      </c>
      <c r="D42" s="9" t="s">
        <v>151</v>
      </c>
      <c r="E42" s="10">
        <v>63</v>
      </c>
      <c r="F42" s="10" t="s">
        <v>101</v>
      </c>
      <c r="G42" s="11" t="s">
        <v>152</v>
      </c>
      <c r="H42" s="9" t="s">
        <v>153</v>
      </c>
      <c r="I42" s="12">
        <v>44769</v>
      </c>
      <c r="J42" s="9">
        <v>18200</v>
      </c>
      <c r="K42" s="13">
        <v>0.08</v>
      </c>
    </row>
    <row r="43" spans="1:11" x14ac:dyDescent="0.3">
      <c r="A43" s="9">
        <v>38</v>
      </c>
      <c r="B43" s="9" t="s">
        <v>154</v>
      </c>
      <c r="C43" s="9" t="s">
        <v>155</v>
      </c>
      <c r="D43" s="9" t="s">
        <v>156</v>
      </c>
      <c r="E43" s="10">
        <v>29</v>
      </c>
      <c r="F43" s="10" t="s">
        <v>95</v>
      </c>
      <c r="G43" s="11" t="s">
        <v>157</v>
      </c>
      <c r="H43" s="9" t="s">
        <v>158</v>
      </c>
      <c r="I43" s="12">
        <v>44570</v>
      </c>
      <c r="J43" s="9">
        <v>18600</v>
      </c>
      <c r="K43" s="13">
        <v>7.0000000000000007E-2</v>
      </c>
    </row>
    <row r="44" spans="1:11" x14ac:dyDescent="0.3">
      <c r="A44" s="9">
        <v>39</v>
      </c>
      <c r="B44" s="9" t="s">
        <v>159</v>
      </c>
      <c r="C44" s="9" t="s">
        <v>160</v>
      </c>
      <c r="D44" s="9" t="s">
        <v>161</v>
      </c>
      <c r="E44" s="10">
        <v>43</v>
      </c>
      <c r="F44" s="10" t="s">
        <v>101</v>
      </c>
      <c r="G44" s="11" t="s">
        <v>162</v>
      </c>
      <c r="H44" s="9" t="s">
        <v>163</v>
      </c>
      <c r="I44" s="12">
        <v>44706</v>
      </c>
      <c r="J44" s="9">
        <v>15700</v>
      </c>
      <c r="K44" s="13">
        <v>0.02</v>
      </c>
    </row>
    <row r="45" spans="1:11" x14ac:dyDescent="0.3">
      <c r="A45" s="9">
        <v>40</v>
      </c>
      <c r="B45" s="9" t="s">
        <v>164</v>
      </c>
      <c r="C45" s="9" t="s">
        <v>165</v>
      </c>
      <c r="D45" s="9" t="s">
        <v>166</v>
      </c>
      <c r="E45" s="10">
        <v>36</v>
      </c>
      <c r="F45" s="10" t="s">
        <v>95</v>
      </c>
      <c r="G45" s="11" t="s">
        <v>167</v>
      </c>
      <c r="H45" s="9" t="s">
        <v>168</v>
      </c>
      <c r="I45" s="12">
        <v>44816</v>
      </c>
      <c r="J45" s="9">
        <v>12500</v>
      </c>
      <c r="K45" s="13">
        <v>0.03</v>
      </c>
    </row>
    <row r="46" spans="1:11" x14ac:dyDescent="0.3">
      <c r="A46" s="9">
        <v>41</v>
      </c>
      <c r="B46" s="9" t="s">
        <v>169</v>
      </c>
      <c r="C46" s="9" t="s">
        <v>170</v>
      </c>
      <c r="D46" s="9" t="s">
        <v>171</v>
      </c>
      <c r="E46" s="10">
        <v>50</v>
      </c>
      <c r="F46" s="10" t="s">
        <v>101</v>
      </c>
      <c r="G46" s="11" t="s">
        <v>172</v>
      </c>
      <c r="H46" s="9" t="s">
        <v>173</v>
      </c>
      <c r="I46" s="12">
        <v>44579</v>
      </c>
      <c r="J46" s="9">
        <v>11200</v>
      </c>
      <c r="K46" s="13">
        <v>0.1</v>
      </c>
    </row>
    <row r="47" spans="1:11" x14ac:dyDescent="0.3">
      <c r="A47" s="9">
        <v>42</v>
      </c>
      <c r="B47" s="9" t="s">
        <v>174</v>
      </c>
      <c r="C47" s="9" t="s">
        <v>175</v>
      </c>
      <c r="D47" s="9" t="s">
        <v>136</v>
      </c>
      <c r="E47" s="10">
        <v>24</v>
      </c>
      <c r="F47" s="10" t="s">
        <v>95</v>
      </c>
      <c r="G47" s="11" t="s">
        <v>176</v>
      </c>
      <c r="H47" s="9" t="s">
        <v>177</v>
      </c>
      <c r="I47" s="12">
        <v>44872</v>
      </c>
      <c r="J47" s="9">
        <v>19800</v>
      </c>
      <c r="K47" s="13">
        <v>0.06</v>
      </c>
    </row>
    <row r="48" spans="1:11" x14ac:dyDescent="0.3">
      <c r="A48" s="9">
        <v>43</v>
      </c>
      <c r="B48" s="9" t="s">
        <v>178</v>
      </c>
      <c r="C48" s="9" t="s">
        <v>125</v>
      </c>
      <c r="D48" s="9" t="s">
        <v>179</v>
      </c>
      <c r="E48" s="10">
        <v>58</v>
      </c>
      <c r="F48" s="10" t="s">
        <v>101</v>
      </c>
      <c r="G48" s="11" t="s">
        <v>180</v>
      </c>
      <c r="H48" s="9" t="s">
        <v>181</v>
      </c>
      <c r="I48" s="12">
        <v>44650</v>
      </c>
      <c r="J48" s="9">
        <v>10900</v>
      </c>
      <c r="K48" s="13">
        <v>0.09</v>
      </c>
    </row>
    <row r="49" spans="1:11" x14ac:dyDescent="0.3">
      <c r="A49" s="9">
        <v>44</v>
      </c>
      <c r="B49" s="9" t="s">
        <v>182</v>
      </c>
      <c r="C49" s="9" t="s">
        <v>183</v>
      </c>
      <c r="D49" s="9" t="s">
        <v>171</v>
      </c>
      <c r="E49" s="10">
        <v>46</v>
      </c>
      <c r="F49" s="10" t="s">
        <v>101</v>
      </c>
      <c r="G49" s="11" t="s">
        <v>184</v>
      </c>
      <c r="H49" s="9" t="s">
        <v>185</v>
      </c>
      <c r="I49" s="12">
        <v>44725</v>
      </c>
      <c r="J49" s="9">
        <v>12800</v>
      </c>
      <c r="K49" s="13">
        <v>0.01</v>
      </c>
    </row>
    <row r="50" spans="1:11" x14ac:dyDescent="0.3">
      <c r="A50" s="9">
        <v>45</v>
      </c>
      <c r="B50" s="9" t="s">
        <v>186</v>
      </c>
      <c r="C50" s="9" t="s">
        <v>187</v>
      </c>
      <c r="D50" s="9" t="s">
        <v>146</v>
      </c>
      <c r="E50" s="10">
        <v>22</v>
      </c>
      <c r="F50" s="10" t="s">
        <v>95</v>
      </c>
      <c r="G50" s="11" t="s">
        <v>188</v>
      </c>
      <c r="H50" s="9" t="s">
        <v>189</v>
      </c>
      <c r="I50" s="12">
        <v>44781</v>
      </c>
      <c r="J50" s="9">
        <v>13200</v>
      </c>
      <c r="K50" s="13">
        <v>0.1</v>
      </c>
    </row>
    <row r="51" spans="1:11" x14ac:dyDescent="0.3">
      <c r="A51" s="9">
        <v>46</v>
      </c>
      <c r="B51" s="9" t="s">
        <v>190</v>
      </c>
      <c r="C51" s="9" t="s">
        <v>110</v>
      </c>
      <c r="D51" s="9" t="s">
        <v>121</v>
      </c>
      <c r="E51" s="10">
        <v>60</v>
      </c>
      <c r="F51" s="10" t="s">
        <v>95</v>
      </c>
      <c r="G51" s="11" t="s">
        <v>191</v>
      </c>
      <c r="H51" s="9" t="s">
        <v>192</v>
      </c>
      <c r="I51" s="12">
        <v>44917</v>
      </c>
      <c r="J51" s="9">
        <v>14800</v>
      </c>
      <c r="K51" s="13">
        <v>0.05</v>
      </c>
    </row>
    <row r="52" spans="1:11" x14ac:dyDescent="0.3">
      <c r="A52" s="9">
        <v>47</v>
      </c>
      <c r="B52" s="9" t="s">
        <v>193</v>
      </c>
      <c r="C52" s="9" t="s">
        <v>194</v>
      </c>
      <c r="D52" s="9" t="s">
        <v>195</v>
      </c>
      <c r="E52" s="10">
        <v>33</v>
      </c>
      <c r="F52" s="10" t="s">
        <v>95</v>
      </c>
      <c r="G52" s="11" t="s">
        <v>196</v>
      </c>
      <c r="H52" s="9" t="s">
        <v>197</v>
      </c>
      <c r="I52" s="12">
        <v>44621</v>
      </c>
      <c r="J52" s="9">
        <v>16400</v>
      </c>
      <c r="K52" s="13">
        <v>0.08</v>
      </c>
    </row>
    <row r="53" spans="1:11" x14ac:dyDescent="0.3">
      <c r="A53" s="9">
        <v>48</v>
      </c>
      <c r="B53" s="9" t="s">
        <v>198</v>
      </c>
      <c r="C53" s="9" t="s">
        <v>199</v>
      </c>
      <c r="D53" s="9" t="s">
        <v>141</v>
      </c>
      <c r="E53" s="10">
        <v>53</v>
      </c>
      <c r="F53" s="10" t="s">
        <v>101</v>
      </c>
      <c r="G53" s="11" t="s">
        <v>200</v>
      </c>
      <c r="H53" s="9" t="s">
        <v>201</v>
      </c>
      <c r="I53" s="12">
        <v>44761</v>
      </c>
      <c r="J53" s="9">
        <v>15900</v>
      </c>
      <c r="K53" s="13">
        <v>0.02</v>
      </c>
    </row>
    <row r="54" spans="1:11" x14ac:dyDescent="0.3">
      <c r="A54" s="9">
        <v>49</v>
      </c>
      <c r="B54" s="9" t="s">
        <v>202</v>
      </c>
      <c r="C54" s="9" t="s">
        <v>203</v>
      </c>
      <c r="D54" s="9" t="s">
        <v>111</v>
      </c>
      <c r="E54" s="10">
        <v>28</v>
      </c>
      <c r="F54" s="10" t="s">
        <v>95</v>
      </c>
      <c r="G54" s="11" t="s">
        <v>204</v>
      </c>
      <c r="H54" s="9" t="s">
        <v>205</v>
      </c>
      <c r="I54" s="12">
        <v>44844</v>
      </c>
      <c r="J54" s="9">
        <v>15100</v>
      </c>
      <c r="K54" s="13">
        <v>0.04</v>
      </c>
    </row>
    <row r="55" spans="1:11" x14ac:dyDescent="0.3">
      <c r="A55" s="9">
        <v>50</v>
      </c>
      <c r="B55" s="9" t="s">
        <v>206</v>
      </c>
      <c r="C55" s="9" t="s">
        <v>207</v>
      </c>
      <c r="D55" s="9" t="s">
        <v>208</v>
      </c>
      <c r="E55" s="10">
        <v>42</v>
      </c>
      <c r="F55" s="10" t="s">
        <v>101</v>
      </c>
      <c r="G55" s="11" t="s">
        <v>209</v>
      </c>
      <c r="H55" s="9" t="s">
        <v>210</v>
      </c>
      <c r="I55" s="12">
        <v>44900</v>
      </c>
      <c r="J55" s="9">
        <v>12400</v>
      </c>
      <c r="K55" s="13">
        <v>0.06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CCFF"/>
  </sheetPr>
  <dimension ref="A5:K55"/>
  <sheetViews>
    <sheetView zoomScale="190" zoomScaleNormal="190" workbookViewId="0"/>
  </sheetViews>
  <sheetFormatPr defaultRowHeight="14.4" x14ac:dyDescent="0.3"/>
  <cols>
    <col min="1" max="1" width="3.109375" bestFit="1" customWidth="1"/>
    <col min="2" max="2" width="11.6640625" bestFit="1" customWidth="1"/>
    <col min="3" max="3" width="11.44140625" bestFit="1" customWidth="1"/>
    <col min="4" max="4" width="15.33203125" bestFit="1" customWidth="1"/>
    <col min="5" max="5" width="8" bestFit="1" customWidth="1"/>
    <col min="6" max="6" width="4.5546875" bestFit="1" customWidth="1"/>
    <col min="7" max="7" width="16.6640625" customWidth="1"/>
    <col min="8" max="8" width="14" bestFit="1" customWidth="1"/>
    <col min="9" max="9" width="18.5546875" bestFit="1" customWidth="1"/>
    <col min="10" max="10" width="21.6640625" bestFit="1" customWidth="1"/>
    <col min="11" max="11" width="7.44140625" bestFit="1" customWidth="1"/>
  </cols>
  <sheetData>
    <row r="5" spans="1:11" x14ac:dyDescent="0.3">
      <c r="A5" s="8" t="s">
        <v>81</v>
      </c>
      <c r="B5" s="8" t="s">
        <v>82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87</v>
      </c>
      <c r="H5" s="8" t="s">
        <v>88</v>
      </c>
      <c r="I5" s="8" t="s">
        <v>89</v>
      </c>
      <c r="J5" s="8" t="s">
        <v>90</v>
      </c>
      <c r="K5" s="8" t="s">
        <v>91</v>
      </c>
    </row>
    <row r="6" spans="1:11" x14ac:dyDescent="0.3">
      <c r="A6" s="9">
        <v>1</v>
      </c>
      <c r="B6" s="9" t="s">
        <v>92</v>
      </c>
      <c r="C6" s="9" t="s">
        <v>93</v>
      </c>
      <c r="D6" s="9" t="s">
        <v>94</v>
      </c>
      <c r="E6" s="10">
        <v>32</v>
      </c>
      <c r="F6" s="10" t="s">
        <v>95</v>
      </c>
      <c r="G6" s="11" t="s">
        <v>96</v>
      </c>
      <c r="H6" s="9" t="s">
        <v>97</v>
      </c>
      <c r="I6" s="12">
        <v>44713</v>
      </c>
      <c r="J6" s="9">
        <v>15400</v>
      </c>
      <c r="K6" s="13">
        <v>0.08</v>
      </c>
    </row>
    <row r="7" spans="1:11" x14ac:dyDescent="0.3">
      <c r="A7" s="9">
        <v>2</v>
      </c>
      <c r="B7" s="9" t="s">
        <v>98</v>
      </c>
      <c r="C7" s="9" t="s">
        <v>99</v>
      </c>
      <c r="D7" s="9" t="s">
        <v>100</v>
      </c>
      <c r="E7" s="10">
        <v>45</v>
      </c>
      <c r="F7" s="10" t="s">
        <v>101</v>
      </c>
      <c r="G7" s="11" t="s">
        <v>102</v>
      </c>
      <c r="H7" s="9" t="s">
        <v>103</v>
      </c>
      <c r="I7" s="12">
        <v>44796</v>
      </c>
      <c r="J7" s="9">
        <v>13500</v>
      </c>
      <c r="K7" s="13">
        <v>0.04</v>
      </c>
    </row>
    <row r="8" spans="1:11" x14ac:dyDescent="0.3">
      <c r="A8" s="9">
        <v>3</v>
      </c>
      <c r="B8" s="9" t="s">
        <v>104</v>
      </c>
      <c r="C8" s="9" t="s">
        <v>105</v>
      </c>
      <c r="D8" s="9" t="s">
        <v>106</v>
      </c>
      <c r="E8" s="10">
        <v>25</v>
      </c>
      <c r="F8" s="10" t="s">
        <v>95</v>
      </c>
      <c r="G8" s="11" t="s">
        <v>107</v>
      </c>
      <c r="H8" s="9" t="s">
        <v>108</v>
      </c>
      <c r="I8" s="12">
        <v>44881</v>
      </c>
      <c r="J8" s="9">
        <v>16100</v>
      </c>
      <c r="K8" s="13">
        <v>0.02</v>
      </c>
    </row>
    <row r="9" spans="1:11" x14ac:dyDescent="0.3">
      <c r="A9" s="9">
        <v>4</v>
      </c>
      <c r="B9" s="9" t="s">
        <v>109</v>
      </c>
      <c r="C9" s="9" t="s">
        <v>110</v>
      </c>
      <c r="D9" s="9" t="s">
        <v>111</v>
      </c>
      <c r="E9" s="10">
        <v>61</v>
      </c>
      <c r="F9" s="10" t="s">
        <v>95</v>
      </c>
      <c r="G9" s="11" t="s">
        <v>112</v>
      </c>
      <c r="H9" s="9" t="s">
        <v>113</v>
      </c>
      <c r="I9" s="12">
        <v>44642</v>
      </c>
      <c r="J9" s="9">
        <v>19500</v>
      </c>
      <c r="K9" s="13">
        <v>0.09</v>
      </c>
    </row>
    <row r="10" spans="1:11" x14ac:dyDescent="0.3">
      <c r="A10" s="9">
        <v>5</v>
      </c>
      <c r="B10" s="9" t="s">
        <v>114</v>
      </c>
      <c r="C10" s="9" t="s">
        <v>115</v>
      </c>
      <c r="D10" s="9" t="s">
        <v>116</v>
      </c>
      <c r="E10" s="10">
        <v>38</v>
      </c>
      <c r="F10" s="10" t="s">
        <v>101</v>
      </c>
      <c r="G10" s="11" t="s">
        <v>117</v>
      </c>
      <c r="H10" s="9" t="s">
        <v>118</v>
      </c>
      <c r="I10" s="12">
        <v>44695</v>
      </c>
      <c r="J10" s="9">
        <v>14200</v>
      </c>
      <c r="K10" s="13">
        <v>7.0000000000000007E-2</v>
      </c>
    </row>
    <row r="11" spans="1:11" x14ac:dyDescent="0.3">
      <c r="A11" s="9">
        <v>6</v>
      </c>
      <c r="B11" s="9" t="s">
        <v>119</v>
      </c>
      <c r="C11" s="9" t="s">
        <v>120</v>
      </c>
      <c r="D11" s="9" t="s">
        <v>121</v>
      </c>
      <c r="E11" s="10">
        <v>55</v>
      </c>
      <c r="F11" s="10" t="s">
        <v>95</v>
      </c>
      <c r="G11" s="11" t="s">
        <v>122</v>
      </c>
      <c r="H11" s="9" t="s">
        <v>123</v>
      </c>
      <c r="I11" s="12">
        <v>44865</v>
      </c>
      <c r="J11" s="9">
        <v>14700</v>
      </c>
      <c r="K11" s="13">
        <v>0.01</v>
      </c>
    </row>
    <row r="12" spans="1:11" x14ac:dyDescent="0.3">
      <c r="A12" s="9">
        <v>7</v>
      </c>
      <c r="B12" s="9" t="s">
        <v>124</v>
      </c>
      <c r="C12" s="9" t="s">
        <v>125</v>
      </c>
      <c r="D12" s="9" t="s">
        <v>126</v>
      </c>
      <c r="E12" s="10">
        <v>27</v>
      </c>
      <c r="F12" s="10" t="s">
        <v>101</v>
      </c>
      <c r="G12" s="11" t="s">
        <v>127</v>
      </c>
      <c r="H12" s="9" t="s">
        <v>128</v>
      </c>
      <c r="I12" s="12">
        <v>44740</v>
      </c>
      <c r="J12" s="9">
        <v>12000</v>
      </c>
      <c r="K12" s="13">
        <v>0.06</v>
      </c>
    </row>
    <row r="13" spans="1:11" x14ac:dyDescent="0.3">
      <c r="A13" s="9">
        <v>8</v>
      </c>
      <c r="B13" s="9" t="s">
        <v>129</v>
      </c>
      <c r="C13" s="9" t="s">
        <v>130</v>
      </c>
      <c r="D13" s="9" t="s">
        <v>131</v>
      </c>
      <c r="E13" s="10">
        <v>41</v>
      </c>
      <c r="F13" s="10" t="s">
        <v>101</v>
      </c>
      <c r="G13" s="11" t="s">
        <v>132</v>
      </c>
      <c r="H13" s="9" t="s">
        <v>133</v>
      </c>
      <c r="I13" s="12">
        <v>44823</v>
      </c>
      <c r="J13" s="9">
        <v>17300</v>
      </c>
      <c r="K13" s="13">
        <v>0.04</v>
      </c>
    </row>
    <row r="14" spans="1:11" x14ac:dyDescent="0.3">
      <c r="A14" s="9">
        <v>9</v>
      </c>
      <c r="B14" s="9" t="s">
        <v>134</v>
      </c>
      <c r="C14" s="9" t="s">
        <v>135</v>
      </c>
      <c r="D14" s="9" t="s">
        <v>136</v>
      </c>
      <c r="E14" s="10">
        <v>52</v>
      </c>
      <c r="F14" s="10" t="s">
        <v>95</v>
      </c>
      <c r="G14" s="11" t="s">
        <v>137</v>
      </c>
      <c r="H14" s="9" t="s">
        <v>138</v>
      </c>
      <c r="I14" s="12">
        <v>44594</v>
      </c>
      <c r="J14" s="9">
        <v>16800</v>
      </c>
      <c r="K14" s="13">
        <v>0.03</v>
      </c>
    </row>
    <row r="15" spans="1:11" x14ac:dyDescent="0.3">
      <c r="A15" s="9">
        <v>10</v>
      </c>
      <c r="B15" s="9" t="s">
        <v>139</v>
      </c>
      <c r="C15" s="9" t="s">
        <v>140</v>
      </c>
      <c r="D15" s="9" t="s">
        <v>141</v>
      </c>
      <c r="E15" s="10">
        <v>49</v>
      </c>
      <c r="F15" s="10" t="s">
        <v>101</v>
      </c>
      <c r="G15" s="11" t="s">
        <v>142</v>
      </c>
      <c r="H15" s="9" t="s">
        <v>143</v>
      </c>
      <c r="I15" s="12">
        <v>44662</v>
      </c>
      <c r="J15" s="9">
        <v>17200</v>
      </c>
      <c r="K15" s="13">
        <v>0.09</v>
      </c>
    </row>
    <row r="16" spans="1:11" x14ac:dyDescent="0.3">
      <c r="A16" s="9">
        <v>11</v>
      </c>
      <c r="B16" s="9" t="s">
        <v>144</v>
      </c>
      <c r="C16" s="9" t="s">
        <v>145</v>
      </c>
      <c r="D16" s="9" t="s">
        <v>146</v>
      </c>
      <c r="E16" s="10">
        <v>31</v>
      </c>
      <c r="F16" s="10" t="s">
        <v>95</v>
      </c>
      <c r="G16" s="11" t="s">
        <v>147</v>
      </c>
      <c r="H16" s="9" t="s">
        <v>148</v>
      </c>
      <c r="I16" s="12">
        <v>44919</v>
      </c>
      <c r="J16" s="9">
        <v>19400</v>
      </c>
      <c r="K16" s="13">
        <v>0.05</v>
      </c>
    </row>
    <row r="17" spans="1:11" x14ac:dyDescent="0.3">
      <c r="A17" s="9">
        <v>12</v>
      </c>
      <c r="B17" s="9" t="s">
        <v>149</v>
      </c>
      <c r="C17" s="9" t="s">
        <v>150</v>
      </c>
      <c r="D17" s="9" t="s">
        <v>151</v>
      </c>
      <c r="E17" s="10">
        <v>63</v>
      </c>
      <c r="F17" s="10" t="s">
        <v>101</v>
      </c>
      <c r="G17" s="11" t="s">
        <v>152</v>
      </c>
      <c r="H17" s="9" t="s">
        <v>153</v>
      </c>
      <c r="I17" s="12">
        <v>44769</v>
      </c>
      <c r="J17" s="9">
        <v>18200</v>
      </c>
      <c r="K17" s="13">
        <v>0.08</v>
      </c>
    </row>
    <row r="18" spans="1:11" x14ac:dyDescent="0.3">
      <c r="A18" s="9">
        <v>13</v>
      </c>
      <c r="B18" s="9" t="s">
        <v>154</v>
      </c>
      <c r="C18" s="9" t="s">
        <v>155</v>
      </c>
      <c r="D18" s="9" t="s">
        <v>156</v>
      </c>
      <c r="E18" s="10">
        <v>29</v>
      </c>
      <c r="F18" s="10" t="s">
        <v>95</v>
      </c>
      <c r="G18" s="11" t="s">
        <v>157</v>
      </c>
      <c r="H18" s="9" t="s">
        <v>158</v>
      </c>
      <c r="I18" s="12">
        <v>44570</v>
      </c>
      <c r="J18" s="9">
        <v>18600</v>
      </c>
      <c r="K18" s="13">
        <v>7.0000000000000007E-2</v>
      </c>
    </row>
    <row r="19" spans="1:11" x14ac:dyDescent="0.3">
      <c r="A19" s="9">
        <v>14</v>
      </c>
      <c r="B19" s="9" t="s">
        <v>159</v>
      </c>
      <c r="C19" s="9" t="s">
        <v>160</v>
      </c>
      <c r="D19" s="9" t="s">
        <v>161</v>
      </c>
      <c r="E19" s="10">
        <v>43</v>
      </c>
      <c r="F19" s="10" t="s">
        <v>101</v>
      </c>
      <c r="G19" s="11" t="s">
        <v>162</v>
      </c>
      <c r="H19" s="9" t="s">
        <v>163</v>
      </c>
      <c r="I19" s="12">
        <v>44706</v>
      </c>
      <c r="J19" s="9">
        <v>15700</v>
      </c>
      <c r="K19" s="13">
        <v>0.02</v>
      </c>
    </row>
    <row r="20" spans="1:11" x14ac:dyDescent="0.3">
      <c r="A20" s="9">
        <v>15</v>
      </c>
      <c r="B20" s="9" t="s">
        <v>164</v>
      </c>
      <c r="C20" s="9" t="s">
        <v>165</v>
      </c>
      <c r="D20" s="9" t="s">
        <v>166</v>
      </c>
      <c r="E20" s="10">
        <v>36</v>
      </c>
      <c r="F20" s="10" t="s">
        <v>95</v>
      </c>
      <c r="G20" s="11" t="s">
        <v>167</v>
      </c>
      <c r="H20" s="9" t="s">
        <v>168</v>
      </c>
      <c r="I20" s="12">
        <v>44816</v>
      </c>
      <c r="J20" s="9">
        <v>12500</v>
      </c>
      <c r="K20" s="13">
        <v>0.03</v>
      </c>
    </row>
    <row r="21" spans="1:11" x14ac:dyDescent="0.3">
      <c r="A21" s="9">
        <v>16</v>
      </c>
      <c r="B21" s="9" t="s">
        <v>169</v>
      </c>
      <c r="C21" s="9" t="s">
        <v>170</v>
      </c>
      <c r="D21" s="9" t="s">
        <v>171</v>
      </c>
      <c r="E21" s="10">
        <v>50</v>
      </c>
      <c r="F21" s="10" t="s">
        <v>101</v>
      </c>
      <c r="G21" s="11" t="s">
        <v>172</v>
      </c>
      <c r="H21" s="9" t="s">
        <v>173</v>
      </c>
      <c r="I21" s="12">
        <v>44579</v>
      </c>
      <c r="J21" s="9">
        <v>11200</v>
      </c>
      <c r="K21" s="13">
        <v>0.1</v>
      </c>
    </row>
    <row r="22" spans="1:11" x14ac:dyDescent="0.3">
      <c r="A22" s="9">
        <v>17</v>
      </c>
      <c r="B22" s="9" t="s">
        <v>174</v>
      </c>
      <c r="C22" s="9" t="s">
        <v>175</v>
      </c>
      <c r="D22" s="9" t="s">
        <v>136</v>
      </c>
      <c r="E22" s="10">
        <v>24</v>
      </c>
      <c r="F22" s="10" t="s">
        <v>95</v>
      </c>
      <c r="G22" s="11" t="s">
        <v>176</v>
      </c>
      <c r="H22" s="9" t="s">
        <v>177</v>
      </c>
      <c r="I22" s="12">
        <v>44872</v>
      </c>
      <c r="J22" s="9">
        <v>19800</v>
      </c>
      <c r="K22" s="13">
        <v>0.06</v>
      </c>
    </row>
    <row r="23" spans="1:11" x14ac:dyDescent="0.3">
      <c r="A23" s="9">
        <v>18</v>
      </c>
      <c r="B23" s="9" t="s">
        <v>178</v>
      </c>
      <c r="C23" s="9" t="s">
        <v>125</v>
      </c>
      <c r="D23" s="9" t="s">
        <v>179</v>
      </c>
      <c r="E23" s="10">
        <v>58</v>
      </c>
      <c r="F23" s="10" t="s">
        <v>101</v>
      </c>
      <c r="G23" s="11" t="s">
        <v>180</v>
      </c>
      <c r="H23" s="9" t="s">
        <v>181</v>
      </c>
      <c r="I23" s="12">
        <v>44650</v>
      </c>
      <c r="J23" s="9">
        <v>10900</v>
      </c>
      <c r="K23" s="13">
        <v>0.09</v>
      </c>
    </row>
    <row r="24" spans="1:11" x14ac:dyDescent="0.3">
      <c r="A24" s="9">
        <v>19</v>
      </c>
      <c r="B24" s="9" t="s">
        <v>182</v>
      </c>
      <c r="C24" s="9" t="s">
        <v>183</v>
      </c>
      <c r="D24" s="9" t="s">
        <v>171</v>
      </c>
      <c r="E24" s="10">
        <v>46</v>
      </c>
      <c r="F24" s="10" t="s">
        <v>101</v>
      </c>
      <c r="G24" s="11" t="s">
        <v>184</v>
      </c>
      <c r="H24" s="9" t="s">
        <v>185</v>
      </c>
      <c r="I24" s="12">
        <v>44725</v>
      </c>
      <c r="J24" s="9">
        <v>12800</v>
      </c>
      <c r="K24" s="13">
        <v>0.01</v>
      </c>
    </row>
    <row r="25" spans="1:11" x14ac:dyDescent="0.3">
      <c r="A25" s="9">
        <v>20</v>
      </c>
      <c r="B25" s="9" t="s">
        <v>186</v>
      </c>
      <c r="C25" s="9" t="s">
        <v>187</v>
      </c>
      <c r="D25" s="9" t="s">
        <v>146</v>
      </c>
      <c r="E25" s="10">
        <v>22</v>
      </c>
      <c r="F25" s="10" t="s">
        <v>95</v>
      </c>
      <c r="G25" s="11" t="s">
        <v>188</v>
      </c>
      <c r="H25" s="9" t="s">
        <v>189</v>
      </c>
      <c r="I25" s="12">
        <v>44781</v>
      </c>
      <c r="J25" s="9">
        <v>13200</v>
      </c>
      <c r="K25" s="13">
        <v>0.1</v>
      </c>
    </row>
    <row r="26" spans="1:11" x14ac:dyDescent="0.3">
      <c r="A26" s="9">
        <v>21</v>
      </c>
      <c r="B26" s="9" t="s">
        <v>190</v>
      </c>
      <c r="C26" s="9" t="s">
        <v>110</v>
      </c>
      <c r="D26" s="9" t="s">
        <v>121</v>
      </c>
      <c r="E26" s="10">
        <v>60</v>
      </c>
      <c r="F26" s="10" t="s">
        <v>95</v>
      </c>
      <c r="G26" s="11" t="s">
        <v>191</v>
      </c>
      <c r="H26" s="9" t="s">
        <v>192</v>
      </c>
      <c r="I26" s="12">
        <v>44917</v>
      </c>
      <c r="J26" s="9">
        <v>14800</v>
      </c>
      <c r="K26" s="13">
        <v>0.05</v>
      </c>
    </row>
    <row r="27" spans="1:11" x14ac:dyDescent="0.3">
      <c r="A27" s="9">
        <v>22</v>
      </c>
      <c r="B27" s="9" t="s">
        <v>193</v>
      </c>
      <c r="C27" s="9" t="s">
        <v>194</v>
      </c>
      <c r="D27" s="9" t="s">
        <v>195</v>
      </c>
      <c r="E27" s="10">
        <v>33</v>
      </c>
      <c r="F27" s="10" t="s">
        <v>95</v>
      </c>
      <c r="G27" s="11" t="s">
        <v>196</v>
      </c>
      <c r="H27" s="9" t="s">
        <v>197</v>
      </c>
      <c r="I27" s="12">
        <v>44621</v>
      </c>
      <c r="J27" s="9">
        <v>16400</v>
      </c>
      <c r="K27" s="13">
        <v>0.08</v>
      </c>
    </row>
    <row r="28" spans="1:11" x14ac:dyDescent="0.3">
      <c r="A28" s="9">
        <v>23</v>
      </c>
      <c r="B28" s="9" t="s">
        <v>198</v>
      </c>
      <c r="C28" s="9" t="s">
        <v>199</v>
      </c>
      <c r="D28" s="9" t="s">
        <v>141</v>
      </c>
      <c r="E28" s="10">
        <v>53</v>
      </c>
      <c r="F28" s="10" t="s">
        <v>101</v>
      </c>
      <c r="G28" s="11" t="s">
        <v>200</v>
      </c>
      <c r="H28" s="9" t="s">
        <v>201</v>
      </c>
      <c r="I28" s="12">
        <v>44761</v>
      </c>
      <c r="J28" s="9">
        <v>15900</v>
      </c>
      <c r="K28" s="13">
        <v>0.02</v>
      </c>
    </row>
    <row r="29" spans="1:11" x14ac:dyDescent="0.3">
      <c r="A29" s="9">
        <v>24</v>
      </c>
      <c r="B29" s="9" t="s">
        <v>202</v>
      </c>
      <c r="C29" s="9" t="s">
        <v>203</v>
      </c>
      <c r="D29" s="9" t="s">
        <v>111</v>
      </c>
      <c r="E29" s="10">
        <v>28</v>
      </c>
      <c r="F29" s="10" t="s">
        <v>95</v>
      </c>
      <c r="G29" s="11" t="s">
        <v>204</v>
      </c>
      <c r="H29" s="9" t="s">
        <v>205</v>
      </c>
      <c r="I29" s="12">
        <v>44844</v>
      </c>
      <c r="J29" s="9">
        <v>15100</v>
      </c>
      <c r="K29" s="13">
        <v>0.04</v>
      </c>
    </row>
    <row r="30" spans="1:11" x14ac:dyDescent="0.3">
      <c r="A30" s="9">
        <v>25</v>
      </c>
      <c r="B30" s="9" t="s">
        <v>206</v>
      </c>
      <c r="C30" s="9" t="s">
        <v>207</v>
      </c>
      <c r="D30" s="9" t="s">
        <v>208</v>
      </c>
      <c r="E30" s="10">
        <v>42</v>
      </c>
      <c r="F30" s="10" t="s">
        <v>101</v>
      </c>
      <c r="G30" s="11" t="s">
        <v>209</v>
      </c>
      <c r="H30" s="9" t="s">
        <v>210</v>
      </c>
      <c r="I30" s="12">
        <v>44900</v>
      </c>
      <c r="J30" s="9">
        <v>12400</v>
      </c>
      <c r="K30" s="13">
        <v>0.06</v>
      </c>
    </row>
    <row r="31" spans="1:11" x14ac:dyDescent="0.3">
      <c r="A31" s="9">
        <v>26</v>
      </c>
      <c r="B31" s="9" t="s">
        <v>92</v>
      </c>
      <c r="C31" s="9" t="s">
        <v>93</v>
      </c>
      <c r="D31" s="9" t="s">
        <v>94</v>
      </c>
      <c r="E31" s="10">
        <v>32</v>
      </c>
      <c r="F31" s="10" t="s">
        <v>95</v>
      </c>
      <c r="G31" s="11" t="s">
        <v>96</v>
      </c>
      <c r="H31" s="9" t="s">
        <v>97</v>
      </c>
      <c r="I31" s="12">
        <v>44713</v>
      </c>
      <c r="J31" s="9">
        <v>15400</v>
      </c>
      <c r="K31" s="13">
        <v>0.08</v>
      </c>
    </row>
    <row r="32" spans="1:11" x14ac:dyDescent="0.3">
      <c r="A32" s="9">
        <v>27</v>
      </c>
      <c r="B32" s="9" t="s">
        <v>98</v>
      </c>
      <c r="C32" s="9" t="s">
        <v>99</v>
      </c>
      <c r="D32" s="9" t="s">
        <v>100</v>
      </c>
      <c r="E32" s="10">
        <v>45</v>
      </c>
      <c r="F32" s="10" t="s">
        <v>101</v>
      </c>
      <c r="G32" s="11" t="s">
        <v>102</v>
      </c>
      <c r="H32" s="9" t="s">
        <v>103</v>
      </c>
      <c r="I32" s="12">
        <v>44796</v>
      </c>
      <c r="J32" s="9">
        <v>13500</v>
      </c>
      <c r="K32" s="13">
        <v>0.04</v>
      </c>
    </row>
    <row r="33" spans="1:11" x14ac:dyDescent="0.3">
      <c r="A33" s="9">
        <v>28</v>
      </c>
      <c r="B33" s="9" t="s">
        <v>104</v>
      </c>
      <c r="C33" s="9" t="s">
        <v>105</v>
      </c>
      <c r="D33" s="9" t="s">
        <v>106</v>
      </c>
      <c r="E33" s="10">
        <v>25</v>
      </c>
      <c r="F33" s="10" t="s">
        <v>95</v>
      </c>
      <c r="G33" s="11" t="s">
        <v>107</v>
      </c>
      <c r="H33" s="9" t="s">
        <v>108</v>
      </c>
      <c r="I33" s="12">
        <v>44881</v>
      </c>
      <c r="J33" s="9">
        <v>16100</v>
      </c>
      <c r="K33" s="13">
        <v>0.02</v>
      </c>
    </row>
    <row r="34" spans="1:11" x14ac:dyDescent="0.3">
      <c r="A34" s="9">
        <v>29</v>
      </c>
      <c r="B34" s="9" t="s">
        <v>109</v>
      </c>
      <c r="C34" s="9" t="s">
        <v>110</v>
      </c>
      <c r="D34" s="9" t="s">
        <v>111</v>
      </c>
      <c r="E34" s="10">
        <v>61</v>
      </c>
      <c r="F34" s="10" t="s">
        <v>95</v>
      </c>
      <c r="G34" s="11" t="s">
        <v>112</v>
      </c>
      <c r="H34" s="9" t="s">
        <v>113</v>
      </c>
      <c r="I34" s="12">
        <v>44642</v>
      </c>
      <c r="J34" s="9">
        <v>19500</v>
      </c>
      <c r="K34" s="13">
        <v>0.09</v>
      </c>
    </row>
    <row r="35" spans="1:11" x14ac:dyDescent="0.3">
      <c r="A35" s="9">
        <v>30</v>
      </c>
      <c r="B35" s="9" t="s">
        <v>114</v>
      </c>
      <c r="C35" s="9" t="s">
        <v>115</v>
      </c>
      <c r="D35" s="9" t="s">
        <v>116</v>
      </c>
      <c r="E35" s="10">
        <v>38</v>
      </c>
      <c r="F35" s="10" t="s">
        <v>101</v>
      </c>
      <c r="G35" s="11" t="s">
        <v>117</v>
      </c>
      <c r="H35" s="9" t="s">
        <v>118</v>
      </c>
      <c r="I35" s="12">
        <v>44695</v>
      </c>
      <c r="J35" s="9">
        <v>14200</v>
      </c>
      <c r="K35" s="13">
        <v>7.0000000000000007E-2</v>
      </c>
    </row>
    <row r="36" spans="1:11" x14ac:dyDescent="0.3">
      <c r="A36" s="9">
        <v>31</v>
      </c>
      <c r="B36" s="9" t="s">
        <v>119</v>
      </c>
      <c r="C36" s="9" t="s">
        <v>120</v>
      </c>
      <c r="D36" s="9" t="s">
        <v>121</v>
      </c>
      <c r="E36" s="10">
        <v>55</v>
      </c>
      <c r="F36" s="10" t="s">
        <v>95</v>
      </c>
      <c r="G36" s="11" t="s">
        <v>122</v>
      </c>
      <c r="H36" s="9" t="s">
        <v>123</v>
      </c>
      <c r="I36" s="12">
        <v>44865</v>
      </c>
      <c r="J36" s="9">
        <v>14700</v>
      </c>
      <c r="K36" s="13">
        <v>0.01</v>
      </c>
    </row>
    <row r="37" spans="1:11" x14ac:dyDescent="0.3">
      <c r="A37" s="9">
        <v>32</v>
      </c>
      <c r="B37" s="9" t="s">
        <v>124</v>
      </c>
      <c r="C37" s="9" t="s">
        <v>125</v>
      </c>
      <c r="D37" s="9" t="s">
        <v>126</v>
      </c>
      <c r="E37" s="10">
        <v>27</v>
      </c>
      <c r="F37" s="10" t="s">
        <v>101</v>
      </c>
      <c r="G37" s="11" t="s">
        <v>127</v>
      </c>
      <c r="H37" s="9" t="s">
        <v>128</v>
      </c>
      <c r="I37" s="12">
        <v>44740</v>
      </c>
      <c r="J37" s="9">
        <v>12000</v>
      </c>
      <c r="K37" s="13">
        <v>0.06</v>
      </c>
    </row>
    <row r="38" spans="1:11" x14ac:dyDescent="0.3">
      <c r="A38" s="9">
        <v>33</v>
      </c>
      <c r="B38" s="9" t="s">
        <v>129</v>
      </c>
      <c r="C38" s="9" t="s">
        <v>130</v>
      </c>
      <c r="D38" s="9" t="s">
        <v>131</v>
      </c>
      <c r="E38" s="10">
        <v>41</v>
      </c>
      <c r="F38" s="10" t="s">
        <v>101</v>
      </c>
      <c r="G38" s="11" t="s">
        <v>132</v>
      </c>
      <c r="H38" s="9" t="s">
        <v>133</v>
      </c>
      <c r="I38" s="12">
        <v>44823</v>
      </c>
      <c r="J38" s="9">
        <v>17300</v>
      </c>
      <c r="K38" s="13">
        <v>0.04</v>
      </c>
    </row>
    <row r="39" spans="1:11" x14ac:dyDescent="0.3">
      <c r="A39" s="9">
        <v>34</v>
      </c>
      <c r="B39" s="9" t="s">
        <v>134</v>
      </c>
      <c r="C39" s="9" t="s">
        <v>135</v>
      </c>
      <c r="D39" s="9" t="s">
        <v>136</v>
      </c>
      <c r="E39" s="10">
        <v>52</v>
      </c>
      <c r="F39" s="10" t="s">
        <v>95</v>
      </c>
      <c r="G39" s="11" t="s">
        <v>137</v>
      </c>
      <c r="H39" s="9" t="s">
        <v>138</v>
      </c>
      <c r="I39" s="12">
        <v>44594</v>
      </c>
      <c r="J39" s="9">
        <v>16800</v>
      </c>
      <c r="K39" s="13">
        <v>0.03</v>
      </c>
    </row>
    <row r="40" spans="1:11" x14ac:dyDescent="0.3">
      <c r="A40" s="9">
        <v>35</v>
      </c>
      <c r="B40" s="9" t="s">
        <v>139</v>
      </c>
      <c r="C40" s="9" t="s">
        <v>140</v>
      </c>
      <c r="D40" s="9" t="s">
        <v>141</v>
      </c>
      <c r="E40" s="10">
        <v>49</v>
      </c>
      <c r="F40" s="10" t="s">
        <v>101</v>
      </c>
      <c r="G40" s="11" t="s">
        <v>142</v>
      </c>
      <c r="H40" s="9" t="s">
        <v>143</v>
      </c>
      <c r="I40" s="12">
        <v>44662</v>
      </c>
      <c r="J40" s="9">
        <v>17200</v>
      </c>
      <c r="K40" s="13">
        <v>0.09</v>
      </c>
    </row>
    <row r="41" spans="1:11" x14ac:dyDescent="0.3">
      <c r="A41" s="9">
        <v>36</v>
      </c>
      <c r="B41" s="9" t="s">
        <v>144</v>
      </c>
      <c r="C41" s="9" t="s">
        <v>145</v>
      </c>
      <c r="D41" s="9" t="s">
        <v>146</v>
      </c>
      <c r="E41" s="10">
        <v>31</v>
      </c>
      <c r="F41" s="10" t="s">
        <v>95</v>
      </c>
      <c r="G41" s="11" t="s">
        <v>147</v>
      </c>
      <c r="H41" s="9" t="s">
        <v>148</v>
      </c>
      <c r="I41" s="12">
        <v>44919</v>
      </c>
      <c r="J41" s="9">
        <v>19400</v>
      </c>
      <c r="K41" s="13">
        <v>0.05</v>
      </c>
    </row>
    <row r="42" spans="1:11" x14ac:dyDescent="0.3">
      <c r="A42" s="9">
        <v>37</v>
      </c>
      <c r="B42" s="9" t="s">
        <v>149</v>
      </c>
      <c r="C42" s="9" t="s">
        <v>150</v>
      </c>
      <c r="D42" s="9" t="s">
        <v>151</v>
      </c>
      <c r="E42" s="10">
        <v>63</v>
      </c>
      <c r="F42" s="10" t="s">
        <v>101</v>
      </c>
      <c r="G42" s="11" t="s">
        <v>152</v>
      </c>
      <c r="H42" s="9" t="s">
        <v>153</v>
      </c>
      <c r="I42" s="12">
        <v>44769</v>
      </c>
      <c r="J42" s="9">
        <v>18200</v>
      </c>
      <c r="K42" s="13">
        <v>0.08</v>
      </c>
    </row>
    <row r="43" spans="1:11" x14ac:dyDescent="0.3">
      <c r="A43" s="9">
        <v>38</v>
      </c>
      <c r="B43" s="9" t="s">
        <v>154</v>
      </c>
      <c r="C43" s="9" t="s">
        <v>155</v>
      </c>
      <c r="D43" s="9" t="s">
        <v>156</v>
      </c>
      <c r="E43" s="10">
        <v>29</v>
      </c>
      <c r="F43" s="10" t="s">
        <v>95</v>
      </c>
      <c r="G43" s="11" t="s">
        <v>157</v>
      </c>
      <c r="H43" s="9" t="s">
        <v>158</v>
      </c>
      <c r="I43" s="12">
        <v>44570</v>
      </c>
      <c r="J43" s="9">
        <v>18600</v>
      </c>
      <c r="K43" s="13">
        <v>7.0000000000000007E-2</v>
      </c>
    </row>
    <row r="44" spans="1:11" x14ac:dyDescent="0.3">
      <c r="A44" s="9">
        <v>39</v>
      </c>
      <c r="B44" s="9" t="s">
        <v>159</v>
      </c>
      <c r="C44" s="9" t="s">
        <v>160</v>
      </c>
      <c r="D44" s="9" t="s">
        <v>161</v>
      </c>
      <c r="E44" s="10">
        <v>43</v>
      </c>
      <c r="F44" s="10" t="s">
        <v>101</v>
      </c>
      <c r="G44" s="11" t="s">
        <v>162</v>
      </c>
      <c r="H44" s="9" t="s">
        <v>163</v>
      </c>
      <c r="I44" s="12">
        <v>44706</v>
      </c>
      <c r="J44" s="9">
        <v>15700</v>
      </c>
      <c r="K44" s="13">
        <v>0.02</v>
      </c>
    </row>
    <row r="45" spans="1:11" x14ac:dyDescent="0.3">
      <c r="A45" s="9">
        <v>40</v>
      </c>
      <c r="B45" s="9" t="s">
        <v>164</v>
      </c>
      <c r="C45" s="9" t="s">
        <v>165</v>
      </c>
      <c r="D45" s="9" t="s">
        <v>166</v>
      </c>
      <c r="E45" s="10">
        <v>36</v>
      </c>
      <c r="F45" s="10" t="s">
        <v>95</v>
      </c>
      <c r="G45" s="11" t="s">
        <v>167</v>
      </c>
      <c r="H45" s="9" t="s">
        <v>168</v>
      </c>
      <c r="I45" s="12">
        <v>44816</v>
      </c>
      <c r="J45" s="9">
        <v>12500</v>
      </c>
      <c r="K45" s="13">
        <v>0.03</v>
      </c>
    </row>
    <row r="46" spans="1:11" x14ac:dyDescent="0.3">
      <c r="A46" s="9">
        <v>41</v>
      </c>
      <c r="B46" s="9" t="s">
        <v>169</v>
      </c>
      <c r="C46" s="9" t="s">
        <v>170</v>
      </c>
      <c r="D46" s="9" t="s">
        <v>171</v>
      </c>
      <c r="E46" s="10">
        <v>50</v>
      </c>
      <c r="F46" s="10" t="s">
        <v>101</v>
      </c>
      <c r="G46" s="11" t="s">
        <v>172</v>
      </c>
      <c r="H46" s="9" t="s">
        <v>173</v>
      </c>
      <c r="I46" s="12">
        <v>44579</v>
      </c>
      <c r="J46" s="9">
        <v>11200</v>
      </c>
      <c r="K46" s="13">
        <v>0.1</v>
      </c>
    </row>
    <row r="47" spans="1:11" x14ac:dyDescent="0.3">
      <c r="A47" s="9">
        <v>42</v>
      </c>
      <c r="B47" s="9" t="s">
        <v>174</v>
      </c>
      <c r="C47" s="9" t="s">
        <v>175</v>
      </c>
      <c r="D47" s="9" t="s">
        <v>136</v>
      </c>
      <c r="E47" s="10">
        <v>24</v>
      </c>
      <c r="F47" s="10" t="s">
        <v>95</v>
      </c>
      <c r="G47" s="11" t="s">
        <v>176</v>
      </c>
      <c r="H47" s="9" t="s">
        <v>177</v>
      </c>
      <c r="I47" s="12">
        <v>44872</v>
      </c>
      <c r="J47" s="9">
        <v>19800</v>
      </c>
      <c r="K47" s="13">
        <v>0.06</v>
      </c>
    </row>
    <row r="48" spans="1:11" x14ac:dyDescent="0.3">
      <c r="A48" s="9">
        <v>43</v>
      </c>
      <c r="B48" s="9" t="s">
        <v>178</v>
      </c>
      <c r="C48" s="9" t="s">
        <v>125</v>
      </c>
      <c r="D48" s="9" t="s">
        <v>179</v>
      </c>
      <c r="E48" s="10">
        <v>58</v>
      </c>
      <c r="F48" s="10" t="s">
        <v>101</v>
      </c>
      <c r="G48" s="11" t="s">
        <v>180</v>
      </c>
      <c r="H48" s="9" t="s">
        <v>181</v>
      </c>
      <c r="I48" s="12">
        <v>44650</v>
      </c>
      <c r="J48" s="9">
        <v>10900</v>
      </c>
      <c r="K48" s="13">
        <v>0.09</v>
      </c>
    </row>
    <row r="49" spans="1:11" x14ac:dyDescent="0.3">
      <c r="A49" s="9">
        <v>44</v>
      </c>
      <c r="B49" s="9" t="s">
        <v>182</v>
      </c>
      <c r="C49" s="9" t="s">
        <v>183</v>
      </c>
      <c r="D49" s="9" t="s">
        <v>171</v>
      </c>
      <c r="E49" s="10">
        <v>46</v>
      </c>
      <c r="F49" s="10" t="s">
        <v>101</v>
      </c>
      <c r="G49" s="11" t="s">
        <v>184</v>
      </c>
      <c r="H49" s="9" t="s">
        <v>185</v>
      </c>
      <c r="I49" s="12">
        <v>44725</v>
      </c>
      <c r="J49" s="9">
        <v>12800</v>
      </c>
      <c r="K49" s="13">
        <v>0.01</v>
      </c>
    </row>
    <row r="50" spans="1:11" x14ac:dyDescent="0.3">
      <c r="A50" s="9">
        <v>45</v>
      </c>
      <c r="B50" s="9" t="s">
        <v>186</v>
      </c>
      <c r="C50" s="9" t="s">
        <v>187</v>
      </c>
      <c r="D50" s="9" t="s">
        <v>146</v>
      </c>
      <c r="E50" s="10">
        <v>22</v>
      </c>
      <c r="F50" s="10" t="s">
        <v>95</v>
      </c>
      <c r="G50" s="11" t="s">
        <v>188</v>
      </c>
      <c r="H50" s="9" t="s">
        <v>189</v>
      </c>
      <c r="I50" s="12">
        <v>44781</v>
      </c>
      <c r="J50" s="9">
        <v>13200</v>
      </c>
      <c r="K50" s="13">
        <v>0.1</v>
      </c>
    </row>
    <row r="51" spans="1:11" x14ac:dyDescent="0.3">
      <c r="A51" s="9">
        <v>46</v>
      </c>
      <c r="B51" s="9" t="s">
        <v>190</v>
      </c>
      <c r="C51" s="9" t="s">
        <v>110</v>
      </c>
      <c r="D51" s="9" t="s">
        <v>121</v>
      </c>
      <c r="E51" s="10">
        <v>60</v>
      </c>
      <c r="F51" s="10" t="s">
        <v>95</v>
      </c>
      <c r="G51" s="11" t="s">
        <v>191</v>
      </c>
      <c r="H51" s="9" t="s">
        <v>192</v>
      </c>
      <c r="I51" s="12">
        <v>44917</v>
      </c>
      <c r="J51" s="9">
        <v>14800</v>
      </c>
      <c r="K51" s="13">
        <v>0.05</v>
      </c>
    </row>
    <row r="52" spans="1:11" x14ac:dyDescent="0.3">
      <c r="A52" s="9">
        <v>47</v>
      </c>
      <c r="B52" s="9" t="s">
        <v>193</v>
      </c>
      <c r="C52" s="9" t="s">
        <v>194</v>
      </c>
      <c r="D52" s="9" t="s">
        <v>195</v>
      </c>
      <c r="E52" s="10">
        <v>33</v>
      </c>
      <c r="F52" s="10" t="s">
        <v>95</v>
      </c>
      <c r="G52" s="11" t="s">
        <v>196</v>
      </c>
      <c r="H52" s="9" t="s">
        <v>197</v>
      </c>
      <c r="I52" s="12">
        <v>44621</v>
      </c>
      <c r="J52" s="9">
        <v>16400</v>
      </c>
      <c r="K52" s="13">
        <v>0.08</v>
      </c>
    </row>
    <row r="53" spans="1:11" x14ac:dyDescent="0.3">
      <c r="A53" s="9">
        <v>48</v>
      </c>
      <c r="B53" s="9" t="s">
        <v>198</v>
      </c>
      <c r="C53" s="9" t="s">
        <v>199</v>
      </c>
      <c r="D53" s="9" t="s">
        <v>141</v>
      </c>
      <c r="E53" s="10">
        <v>53</v>
      </c>
      <c r="F53" s="10" t="s">
        <v>101</v>
      </c>
      <c r="G53" s="11" t="s">
        <v>200</v>
      </c>
      <c r="H53" s="9" t="s">
        <v>201</v>
      </c>
      <c r="I53" s="12">
        <v>44761</v>
      </c>
      <c r="J53" s="9">
        <v>15900</v>
      </c>
      <c r="K53" s="13">
        <v>0.02</v>
      </c>
    </row>
    <row r="54" spans="1:11" x14ac:dyDescent="0.3">
      <c r="A54" s="9">
        <v>49</v>
      </c>
      <c r="B54" s="9" t="s">
        <v>202</v>
      </c>
      <c r="C54" s="9" t="s">
        <v>203</v>
      </c>
      <c r="D54" s="9" t="s">
        <v>111</v>
      </c>
      <c r="E54" s="10">
        <v>28</v>
      </c>
      <c r="F54" s="10" t="s">
        <v>95</v>
      </c>
      <c r="G54" s="11" t="s">
        <v>204</v>
      </c>
      <c r="H54" s="9" t="s">
        <v>205</v>
      </c>
      <c r="I54" s="12">
        <v>44844</v>
      </c>
      <c r="J54" s="9">
        <v>15100</v>
      </c>
      <c r="K54" s="13">
        <v>0.04</v>
      </c>
    </row>
    <row r="55" spans="1:11" x14ac:dyDescent="0.3">
      <c r="A55" s="9">
        <v>50</v>
      </c>
      <c r="B55" s="9" t="s">
        <v>206</v>
      </c>
      <c r="C55" s="9" t="s">
        <v>207</v>
      </c>
      <c r="D55" s="9" t="s">
        <v>208</v>
      </c>
      <c r="E55" s="10">
        <v>42</v>
      </c>
      <c r="F55" s="10" t="s">
        <v>101</v>
      </c>
      <c r="G55" s="11" t="s">
        <v>209</v>
      </c>
      <c r="H55" s="9" t="s">
        <v>210</v>
      </c>
      <c r="I55" s="12">
        <v>44900</v>
      </c>
      <c r="J55" s="9">
        <v>12400</v>
      </c>
      <c r="K55" s="13">
        <v>0.06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J17"/>
  <sheetViews>
    <sheetView workbookViewId="0"/>
  </sheetViews>
  <sheetFormatPr defaultRowHeight="14.4" x14ac:dyDescent="0.3"/>
  <cols>
    <col min="1" max="1" width="3.6640625" customWidth="1"/>
    <col min="2" max="2" width="15.109375" bestFit="1" customWidth="1"/>
    <col min="3" max="3" width="25.109375" bestFit="1" customWidth="1"/>
    <col min="4" max="4" width="14.88671875" bestFit="1" customWidth="1"/>
    <col min="5" max="5" width="16.44140625" bestFit="1" customWidth="1"/>
    <col min="6" max="6" width="12" bestFit="1" customWidth="1"/>
    <col min="8" max="8" width="9.88671875" bestFit="1" customWidth="1"/>
    <col min="9" max="9" width="24.88671875" bestFit="1" customWidth="1"/>
    <col min="10" max="10" width="5.6640625" bestFit="1" customWidth="1"/>
    <col min="13" max="13" width="9.88671875" bestFit="1" customWidth="1"/>
    <col min="14" max="14" width="11.88671875" customWidth="1"/>
  </cols>
  <sheetData>
    <row r="1" spans="1:10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22" t="s">
        <v>5</v>
      </c>
      <c r="I1" s="22"/>
      <c r="J1" s="22"/>
    </row>
    <row r="2" spans="1:10" x14ac:dyDescent="0.3">
      <c r="A2" s="2">
        <v>1</v>
      </c>
      <c r="B2" s="2" t="s">
        <v>6</v>
      </c>
      <c r="C2" s="2">
        <v>600</v>
      </c>
      <c r="D2" s="2" t="str">
        <f>VLOOKUP(B2,$H$2:$J$17,2,0)</f>
        <v>Кирпич</v>
      </c>
      <c r="E2" s="2">
        <f>VLOOKUP(B2,$H$2:$J$17,3,0)</f>
        <v>100</v>
      </c>
      <c r="F2" s="2">
        <f>C2*E2</f>
        <v>60000</v>
      </c>
      <c r="H2" s="2" t="s">
        <v>7</v>
      </c>
      <c r="I2" s="2" t="s">
        <v>2</v>
      </c>
      <c r="J2" s="2" t="s">
        <v>8</v>
      </c>
    </row>
    <row r="3" spans="1:10" x14ac:dyDescent="0.3">
      <c r="A3" s="2">
        <v>2</v>
      </c>
      <c r="B3" s="2" t="s">
        <v>9</v>
      </c>
      <c r="C3" s="2">
        <v>50</v>
      </c>
      <c r="D3" s="2"/>
      <c r="E3" s="2"/>
      <c r="F3" s="2"/>
      <c r="H3" s="2" t="s">
        <v>6</v>
      </c>
      <c r="I3" s="2" t="s">
        <v>10</v>
      </c>
      <c r="J3" s="2">
        <v>100</v>
      </c>
    </row>
    <row r="4" spans="1:10" x14ac:dyDescent="0.3">
      <c r="A4" s="2">
        <v>3</v>
      </c>
      <c r="B4" s="2" t="s">
        <v>11</v>
      </c>
      <c r="C4" s="2">
        <v>150</v>
      </c>
      <c r="D4" s="2"/>
      <c r="E4" s="2"/>
      <c r="F4" s="2"/>
      <c r="H4" s="2" t="s">
        <v>12</v>
      </c>
      <c r="I4" s="2" t="s">
        <v>13</v>
      </c>
      <c r="J4" s="2">
        <v>500</v>
      </c>
    </row>
    <row r="5" spans="1:10" x14ac:dyDescent="0.3">
      <c r="A5" s="2">
        <v>4</v>
      </c>
      <c r="B5" s="2" t="s">
        <v>21</v>
      </c>
      <c r="C5" s="2">
        <v>60</v>
      </c>
      <c r="D5" s="2"/>
      <c r="E5" s="2"/>
      <c r="F5" s="2"/>
      <c r="H5" s="2" t="s">
        <v>14</v>
      </c>
      <c r="I5" s="2" t="s">
        <v>15</v>
      </c>
      <c r="J5" s="2">
        <v>600</v>
      </c>
    </row>
    <row r="6" spans="1:10" x14ac:dyDescent="0.3">
      <c r="A6" s="2">
        <v>5</v>
      </c>
      <c r="B6" s="2" t="s">
        <v>16</v>
      </c>
      <c r="C6" s="2">
        <v>8</v>
      </c>
      <c r="D6" s="2"/>
      <c r="E6" s="2"/>
      <c r="F6" s="2"/>
      <c r="H6" s="2" t="s">
        <v>9</v>
      </c>
      <c r="I6" s="2" t="s">
        <v>17</v>
      </c>
      <c r="J6" s="2">
        <v>500</v>
      </c>
    </row>
    <row r="7" spans="1:10" x14ac:dyDescent="0.3">
      <c r="A7" s="2">
        <v>6</v>
      </c>
      <c r="B7" s="2" t="s">
        <v>14</v>
      </c>
      <c r="C7" s="2">
        <v>25</v>
      </c>
      <c r="D7" s="2"/>
      <c r="E7" s="2"/>
      <c r="F7" s="2"/>
      <c r="H7" s="2" t="s">
        <v>16</v>
      </c>
      <c r="I7" s="2" t="s">
        <v>18</v>
      </c>
      <c r="J7" s="2">
        <v>450</v>
      </c>
    </row>
    <row r="8" spans="1:10" x14ac:dyDescent="0.3">
      <c r="A8" s="2">
        <v>7</v>
      </c>
      <c r="B8" s="2" t="s">
        <v>306</v>
      </c>
      <c r="C8" s="2">
        <v>30</v>
      </c>
      <c r="D8" s="2"/>
      <c r="E8" s="2"/>
      <c r="F8" s="2"/>
      <c r="H8" s="2" t="s">
        <v>11</v>
      </c>
      <c r="I8" s="2" t="s">
        <v>19</v>
      </c>
      <c r="J8" s="2">
        <v>550</v>
      </c>
    </row>
    <row r="9" spans="1:10" x14ac:dyDescent="0.3">
      <c r="E9" s="2" t="s">
        <v>20</v>
      </c>
      <c r="F9" s="2"/>
      <c r="H9" s="2" t="s">
        <v>21</v>
      </c>
      <c r="I9" s="2" t="s">
        <v>22</v>
      </c>
      <c r="J9" s="2">
        <v>350</v>
      </c>
    </row>
    <row r="10" spans="1:10" x14ac:dyDescent="0.3">
      <c r="H10" s="2" t="s">
        <v>23</v>
      </c>
      <c r="I10" s="2" t="s">
        <v>24</v>
      </c>
      <c r="J10" s="2">
        <v>450</v>
      </c>
    </row>
    <row r="11" spans="1:10" x14ac:dyDescent="0.3">
      <c r="H11" s="2" t="s">
        <v>25</v>
      </c>
      <c r="I11" s="2" t="s">
        <v>26</v>
      </c>
      <c r="J11" s="2">
        <v>650</v>
      </c>
    </row>
    <row r="12" spans="1:10" x14ac:dyDescent="0.3">
      <c r="H12" s="2" t="s">
        <v>27</v>
      </c>
      <c r="I12" s="2" t="s">
        <v>28</v>
      </c>
      <c r="J12" s="2">
        <v>450</v>
      </c>
    </row>
    <row r="13" spans="1:10" x14ac:dyDescent="0.3">
      <c r="H13" s="2" t="s">
        <v>307</v>
      </c>
      <c r="I13" s="2" t="s">
        <v>29</v>
      </c>
      <c r="J13" s="2">
        <v>700</v>
      </c>
    </row>
    <row r="14" spans="1:10" x14ac:dyDescent="0.3">
      <c r="H14" s="2" t="s">
        <v>306</v>
      </c>
      <c r="I14" s="2" t="s">
        <v>30</v>
      </c>
      <c r="J14" s="2">
        <v>650</v>
      </c>
    </row>
    <row r="15" spans="1:10" x14ac:dyDescent="0.3">
      <c r="H15" s="2" t="s">
        <v>305</v>
      </c>
      <c r="I15" s="2" t="s">
        <v>31</v>
      </c>
      <c r="J15" s="2">
        <v>450</v>
      </c>
    </row>
    <row r="16" spans="1:10" x14ac:dyDescent="0.3">
      <c r="H16" s="2" t="s">
        <v>304</v>
      </c>
      <c r="I16" s="2" t="s">
        <v>32</v>
      </c>
      <c r="J16" s="2">
        <v>350</v>
      </c>
    </row>
    <row r="17" spans="8:10" x14ac:dyDescent="0.3">
      <c r="H17" s="2" t="s">
        <v>303</v>
      </c>
      <c r="I17" s="2" t="s">
        <v>33</v>
      </c>
      <c r="J17" s="2">
        <v>800</v>
      </c>
    </row>
  </sheetData>
  <mergeCells count="1">
    <mergeCell ref="H1:J1"/>
  </mergeCells>
  <conditionalFormatting sqref="H3:H17">
    <cfRule type="duplicateValues" dxfId="2" priority="2"/>
  </conditionalFormatting>
  <conditionalFormatting sqref="B2:B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10.</vt:lpstr>
      <vt:lpstr>Текст по столбцам 1</vt:lpstr>
      <vt:lpstr>Текст по столбцам 2</vt:lpstr>
      <vt:lpstr>Усл. форм.(выделение дубл.)</vt:lpstr>
      <vt:lpstr>Удаление дубликатов</vt:lpstr>
      <vt:lpstr>Работа со списками </vt:lpstr>
      <vt:lpstr>Масштаб</vt:lpstr>
      <vt:lpstr>Закрепление областей</vt:lpstr>
      <vt:lpstr>ВПР</vt:lpstr>
      <vt:lpstr>ВПР интервальная</vt:lpstr>
      <vt:lpstr>ГПР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2024-05-11T14:25:56Z</dcterms:modified>
</cp:coreProperties>
</file>